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1" l="1"/>
  <c r="E151" i="1"/>
  <c r="E150" i="1"/>
  <c r="E149" i="1"/>
  <c r="N148" i="1"/>
  <c r="M148" i="1"/>
  <c r="E148" i="1" s="1"/>
  <c r="L148" i="1"/>
  <c r="K148" i="1"/>
  <c r="F148" i="1"/>
  <c r="E144" i="1"/>
  <c r="E143" i="1"/>
  <c r="E142" i="1"/>
  <c r="E141" i="1"/>
  <c r="N140" i="1"/>
  <c r="M140" i="1"/>
  <c r="L140" i="1"/>
  <c r="K140" i="1"/>
  <c r="E140" i="1" s="1"/>
  <c r="F140" i="1"/>
  <c r="N139" i="1"/>
  <c r="M139" i="1"/>
  <c r="M160" i="1" s="1"/>
  <c r="L139" i="1"/>
  <c r="K139" i="1"/>
  <c r="F139" i="1"/>
  <c r="E139" i="1"/>
  <c r="N138" i="1"/>
  <c r="M138" i="1"/>
  <c r="L138" i="1"/>
  <c r="K138" i="1"/>
  <c r="F138" i="1"/>
  <c r="N137" i="1"/>
  <c r="M137" i="1"/>
  <c r="L137" i="1"/>
  <c r="K137" i="1"/>
  <c r="F137" i="1"/>
  <c r="E137" i="1"/>
  <c r="N136" i="1"/>
  <c r="M136" i="1"/>
  <c r="L136" i="1"/>
  <c r="K136" i="1"/>
  <c r="F136" i="1"/>
  <c r="N135" i="1"/>
  <c r="M135" i="1"/>
  <c r="F135" i="1"/>
  <c r="E131" i="1"/>
  <c r="E130" i="1"/>
  <c r="E129" i="1"/>
  <c r="E128" i="1"/>
  <c r="N127" i="1"/>
  <c r="M127" i="1"/>
  <c r="L127" i="1"/>
  <c r="K127" i="1"/>
  <c r="E127" i="1" s="1"/>
  <c r="F127" i="1"/>
  <c r="E126" i="1"/>
  <c r="F125" i="1"/>
  <c r="E125" i="1" s="1"/>
  <c r="E124" i="1"/>
  <c r="E123" i="1"/>
  <c r="N122" i="1"/>
  <c r="M122" i="1"/>
  <c r="L122" i="1"/>
  <c r="K122" i="1"/>
  <c r="F122" i="1"/>
  <c r="E122" i="1" s="1"/>
  <c r="E121" i="1"/>
  <c r="E120" i="1"/>
  <c r="E119" i="1"/>
  <c r="E118" i="1"/>
  <c r="N117" i="1"/>
  <c r="M117" i="1"/>
  <c r="L117" i="1"/>
  <c r="E117" i="1" s="1"/>
  <c r="K117" i="1"/>
  <c r="F117" i="1"/>
  <c r="N113" i="1"/>
  <c r="M113" i="1"/>
  <c r="L113" i="1"/>
  <c r="K113" i="1"/>
  <c r="F113" i="1"/>
  <c r="E113" i="1" s="1"/>
  <c r="N112" i="1"/>
  <c r="M112" i="1"/>
  <c r="L112" i="1"/>
  <c r="E112" i="1" s="1"/>
  <c r="K112" i="1"/>
  <c r="F112" i="1"/>
  <c r="N111" i="1"/>
  <c r="M111" i="1"/>
  <c r="L111" i="1"/>
  <c r="K111" i="1"/>
  <c r="F111" i="1"/>
  <c r="E111" i="1" s="1"/>
  <c r="N110" i="1"/>
  <c r="M110" i="1"/>
  <c r="M109" i="1" s="1"/>
  <c r="L110" i="1"/>
  <c r="E110" i="1" s="1"/>
  <c r="K110" i="1"/>
  <c r="F110" i="1"/>
  <c r="N109" i="1"/>
  <c r="K109" i="1"/>
  <c r="F109" i="1"/>
  <c r="E108" i="1"/>
  <c r="E107" i="1"/>
  <c r="E106" i="1"/>
  <c r="E105" i="1"/>
  <c r="N104" i="1"/>
  <c r="M104" i="1"/>
  <c r="L104" i="1"/>
  <c r="E104" i="1" s="1"/>
  <c r="K104" i="1"/>
  <c r="F104" i="1"/>
  <c r="N100" i="1"/>
  <c r="N64" i="1" s="1"/>
  <c r="M100" i="1"/>
  <c r="L100" i="1"/>
  <c r="K100" i="1"/>
  <c r="K64" i="1" s="1"/>
  <c r="K160" i="1" s="1"/>
  <c r="F100" i="1"/>
  <c r="E100" i="1" s="1"/>
  <c r="N99" i="1"/>
  <c r="M99" i="1"/>
  <c r="M63" i="1" s="1"/>
  <c r="M159" i="1" s="1"/>
  <c r="L99" i="1"/>
  <c r="E99" i="1" s="1"/>
  <c r="K99" i="1"/>
  <c r="F99" i="1"/>
  <c r="N98" i="1"/>
  <c r="N62" i="1" s="1"/>
  <c r="M98" i="1"/>
  <c r="L98" i="1"/>
  <c r="K98" i="1"/>
  <c r="F98" i="1"/>
  <c r="E98" i="1" s="1"/>
  <c r="N97" i="1"/>
  <c r="M97" i="1"/>
  <c r="M96" i="1" s="1"/>
  <c r="L97" i="1"/>
  <c r="L96" i="1" s="1"/>
  <c r="K97" i="1"/>
  <c r="F97" i="1"/>
  <c r="N96" i="1"/>
  <c r="K96" i="1"/>
  <c r="F96" i="1"/>
  <c r="E95" i="1"/>
  <c r="E94" i="1"/>
  <c r="E93" i="1"/>
  <c r="E92" i="1"/>
  <c r="N91" i="1"/>
  <c r="M91" i="1"/>
  <c r="L91" i="1"/>
  <c r="E91" i="1" s="1"/>
  <c r="K91" i="1"/>
  <c r="F91" i="1"/>
  <c r="E90" i="1"/>
  <c r="E89" i="1"/>
  <c r="E88" i="1"/>
  <c r="E87" i="1"/>
  <c r="N86" i="1"/>
  <c r="M86" i="1"/>
  <c r="L86" i="1"/>
  <c r="K86" i="1"/>
  <c r="F86" i="1"/>
  <c r="E86" i="1" s="1"/>
  <c r="N82" i="1"/>
  <c r="M82" i="1"/>
  <c r="L82" i="1"/>
  <c r="E82" i="1" s="1"/>
  <c r="K82" i="1"/>
  <c r="F82" i="1"/>
  <c r="N81" i="1"/>
  <c r="M81" i="1"/>
  <c r="L81" i="1"/>
  <c r="K81" i="1"/>
  <c r="F81" i="1"/>
  <c r="E81" i="1" s="1"/>
  <c r="N80" i="1"/>
  <c r="M80" i="1"/>
  <c r="L80" i="1"/>
  <c r="E80" i="1" s="1"/>
  <c r="K80" i="1"/>
  <c r="F80" i="1"/>
  <c r="N79" i="1"/>
  <c r="N78" i="1" s="1"/>
  <c r="M79" i="1"/>
  <c r="L79" i="1"/>
  <c r="K79" i="1"/>
  <c r="K78" i="1" s="1"/>
  <c r="F79" i="1"/>
  <c r="E79" i="1" s="1"/>
  <c r="M78" i="1"/>
  <c r="L78" i="1"/>
  <c r="E77" i="1"/>
  <c r="E76" i="1"/>
  <c r="E75" i="1"/>
  <c r="E74" i="1"/>
  <c r="N73" i="1"/>
  <c r="M73" i="1"/>
  <c r="L73" i="1"/>
  <c r="K73" i="1"/>
  <c r="F73" i="1"/>
  <c r="E73" i="1" s="1"/>
  <c r="N69" i="1"/>
  <c r="M69" i="1"/>
  <c r="L69" i="1"/>
  <c r="E69" i="1" s="1"/>
  <c r="K69" i="1"/>
  <c r="F69" i="1"/>
  <c r="N68" i="1"/>
  <c r="L68" i="1"/>
  <c r="K68" i="1"/>
  <c r="F68" i="1"/>
  <c r="E68" i="1"/>
  <c r="N67" i="1"/>
  <c r="M67" i="1"/>
  <c r="M65" i="1" s="1"/>
  <c r="M60" i="1" s="1"/>
  <c r="L67" i="1"/>
  <c r="K67" i="1"/>
  <c r="K62" i="1" s="1"/>
  <c r="K158" i="1" s="1"/>
  <c r="F67" i="1"/>
  <c r="N66" i="1"/>
  <c r="L66" i="1"/>
  <c r="L65" i="1" s="1"/>
  <c r="K66" i="1"/>
  <c r="F66" i="1"/>
  <c r="N65" i="1"/>
  <c r="N60" i="1" s="1"/>
  <c r="F65" i="1"/>
  <c r="M64" i="1"/>
  <c r="L64" i="1"/>
  <c r="N63" i="1"/>
  <c r="K63" i="1"/>
  <c r="F63" i="1"/>
  <c r="M62" i="1"/>
  <c r="L62" i="1"/>
  <c r="N61" i="1"/>
  <c r="K61" i="1"/>
  <c r="F61" i="1"/>
  <c r="E59" i="1"/>
  <c r="E58" i="1"/>
  <c r="E57" i="1"/>
  <c r="E56" i="1"/>
  <c r="N55" i="1"/>
  <c r="M55" i="1"/>
  <c r="L55" i="1"/>
  <c r="K55" i="1"/>
  <c r="F55" i="1"/>
  <c r="E55" i="1" s="1"/>
  <c r="E51" i="1"/>
  <c r="F50" i="1"/>
  <c r="E50" i="1"/>
  <c r="E49" i="1"/>
  <c r="E48" i="1"/>
  <c r="K47" i="1"/>
  <c r="F47" i="1"/>
  <c r="E47" i="1" s="1"/>
  <c r="E46" i="1"/>
  <c r="E45" i="1"/>
  <c r="E44" i="1"/>
  <c r="E43" i="1"/>
  <c r="N42" i="1"/>
  <c r="M42" i="1"/>
  <c r="L42" i="1"/>
  <c r="E42" i="1" s="1"/>
  <c r="K42" i="1"/>
  <c r="F42" i="1"/>
  <c r="N38" i="1"/>
  <c r="M38" i="1"/>
  <c r="L38" i="1"/>
  <c r="K38" i="1"/>
  <c r="F38" i="1"/>
  <c r="E38" i="1" s="1"/>
  <c r="N37" i="1"/>
  <c r="M37" i="1"/>
  <c r="L37" i="1"/>
  <c r="E37" i="1" s="1"/>
  <c r="K37" i="1"/>
  <c r="F37" i="1"/>
  <c r="N36" i="1"/>
  <c r="M36" i="1"/>
  <c r="L36" i="1"/>
  <c r="K36" i="1"/>
  <c r="F36" i="1"/>
  <c r="E36" i="1" s="1"/>
  <c r="N35" i="1"/>
  <c r="M35" i="1"/>
  <c r="M34" i="1" s="1"/>
  <c r="L35" i="1"/>
  <c r="L34" i="1" s="1"/>
  <c r="K35" i="1"/>
  <c r="F35" i="1"/>
  <c r="N34" i="1"/>
  <c r="K34" i="1"/>
  <c r="F34" i="1"/>
  <c r="E33" i="1"/>
  <c r="E32" i="1"/>
  <c r="E31" i="1"/>
  <c r="E30" i="1"/>
  <c r="N29" i="1"/>
  <c r="M29" i="1"/>
  <c r="L29" i="1"/>
  <c r="E29" i="1" s="1"/>
  <c r="K29" i="1"/>
  <c r="F29" i="1"/>
  <c r="E25" i="1"/>
  <c r="E24" i="1"/>
  <c r="E23" i="1"/>
  <c r="E22" i="1"/>
  <c r="N21" i="1"/>
  <c r="M21" i="1"/>
  <c r="L21" i="1"/>
  <c r="K21" i="1"/>
  <c r="F21" i="1"/>
  <c r="E21" i="1" s="1"/>
  <c r="N17" i="1"/>
  <c r="M17" i="1"/>
  <c r="M12" i="1" s="1"/>
  <c r="L17" i="1"/>
  <c r="E17" i="1" s="1"/>
  <c r="K17" i="1"/>
  <c r="F17" i="1"/>
  <c r="N16" i="1"/>
  <c r="N11" i="1" s="1"/>
  <c r="M16" i="1"/>
  <c r="L16" i="1"/>
  <c r="K16" i="1"/>
  <c r="K11" i="1" s="1"/>
  <c r="F16" i="1"/>
  <c r="E16" i="1" s="1"/>
  <c r="N15" i="1"/>
  <c r="M15" i="1"/>
  <c r="M10" i="1" s="1"/>
  <c r="L15" i="1"/>
  <c r="E15" i="1" s="1"/>
  <c r="K15" i="1"/>
  <c r="F15" i="1"/>
  <c r="N14" i="1"/>
  <c r="N13" i="1" s="1"/>
  <c r="M14" i="1"/>
  <c r="L14" i="1"/>
  <c r="K14" i="1"/>
  <c r="K13" i="1" s="1"/>
  <c r="F14" i="1"/>
  <c r="E14" i="1" s="1"/>
  <c r="M13" i="1"/>
  <c r="L13" i="1"/>
  <c r="N12" i="1"/>
  <c r="K12" i="1"/>
  <c r="F12" i="1"/>
  <c r="M11" i="1"/>
  <c r="L11" i="1"/>
  <c r="N10" i="1"/>
  <c r="K10" i="1"/>
  <c r="F10" i="1"/>
  <c r="M9" i="1"/>
  <c r="M8" i="1" s="1"/>
  <c r="L9" i="1"/>
  <c r="M158" i="1" l="1"/>
  <c r="N160" i="1"/>
  <c r="L158" i="1"/>
  <c r="N159" i="1"/>
  <c r="N158" i="1"/>
  <c r="K159" i="1"/>
  <c r="E10" i="1"/>
  <c r="E34" i="1"/>
  <c r="E96" i="1"/>
  <c r="E35" i="1"/>
  <c r="E66" i="1"/>
  <c r="E97" i="1"/>
  <c r="F9" i="1"/>
  <c r="N9" i="1"/>
  <c r="N8" i="1" s="1"/>
  <c r="L10" i="1"/>
  <c r="L8" i="1" s="1"/>
  <c r="F11" i="1"/>
  <c r="E11" i="1" s="1"/>
  <c r="L12" i="1"/>
  <c r="E12" i="1" s="1"/>
  <c r="F13" i="1"/>
  <c r="E13" i="1" s="1"/>
  <c r="L61" i="1"/>
  <c r="L157" i="1" s="1"/>
  <c r="F62" i="1"/>
  <c r="E62" i="1" s="1"/>
  <c r="L63" i="1"/>
  <c r="L159" i="1" s="1"/>
  <c r="F64" i="1"/>
  <c r="E64" i="1" s="1"/>
  <c r="E67" i="1"/>
  <c r="F78" i="1"/>
  <c r="E78" i="1" s="1"/>
  <c r="L109" i="1"/>
  <c r="L60" i="1" s="1"/>
  <c r="K135" i="1"/>
  <c r="E136" i="1"/>
  <c r="E138" i="1"/>
  <c r="K65" i="1"/>
  <c r="K60" i="1" s="1"/>
  <c r="F157" i="1"/>
  <c r="F159" i="1"/>
  <c r="K9" i="1"/>
  <c r="K8" i="1" s="1"/>
  <c r="M61" i="1"/>
  <c r="M157" i="1" s="1"/>
  <c r="M156" i="1" s="1"/>
  <c r="L135" i="1"/>
  <c r="E65" i="1" l="1"/>
  <c r="E9" i="1"/>
  <c r="F8" i="1"/>
  <c r="E8" i="1" s="1"/>
  <c r="E109" i="1"/>
  <c r="F158" i="1"/>
  <c r="E158" i="1" s="1"/>
  <c r="E63" i="1"/>
  <c r="N157" i="1"/>
  <c r="N156" i="1" s="1"/>
  <c r="E159" i="1"/>
  <c r="K157" i="1"/>
  <c r="K156" i="1" s="1"/>
  <c r="E61" i="1"/>
  <c r="F156" i="1"/>
  <c r="E135" i="1"/>
  <c r="F60" i="1"/>
  <c r="E60" i="1" s="1"/>
  <c r="L160" i="1"/>
  <c r="L156" i="1" s="1"/>
  <c r="F160" i="1"/>
  <c r="E156" i="1" l="1"/>
  <c r="E160" i="1"/>
  <c r="E157" i="1"/>
</calcChain>
</file>

<file path=xl/comments1.xml><?xml version="1.0" encoding="utf-8"?>
<comments xmlns="http://schemas.openxmlformats.org/spreadsheetml/2006/main">
  <authors>
    <author>Автор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СОПОСТАВИТЬ ОБЪЕКТЫ 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  пришло уведомление №863/0097/12/22 на сумму 374,44 (возврат с прошлого года)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№0107/СУБ-2024/24-6
уведомление №863/0097/12/21 от 27.02.2026 о снятии финанс-ия в 2026 году размере 89 268,49 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0107/СУБ-20247/24-6
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оставляем эту сумму, а не по ДС 0107/СУБ-2024/24-6, т.к. не успеваем подписать доп.соглашение 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0107/СУБ-2024/24-6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632-ПП, иключение мероприятия 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632-ПП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спускаем 1 833,35 в долив пп3, 01.29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
спускаем 1 833,34 в долив пп3. 01.29.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убираем сумму до подписания доп соглашения 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632-ПП (восток-2), перенос местного бюджета в доливные 2026 года 01.29 ( 1833,35);
 перенос местного бюджета с мероприятия пп2 Наркомвод в доливные пп3 0129 (49200,00)
571-пп  + 4132,80 с мероприятия пп3 Заозерье
571-пп +43600,00 с мероприятия пп2 кооперативная 
итого: 98 766,15
стоимость техприс газа: 4 033,30037 (для БМК)
стоимость техприс электричества: 73 041,13351 (для БМК)
итого 77 074,43388 - оставляем на этом  мероприятии (для БМК)
ставим эту цифру в данном мероприятии 
98 766,15- 77 074,43388 = 21 691, 71612 - забирают эту сумму с нашей программы (10
</t>
        </r>
      </text>
    </comment>
    <comment ref="B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изменен межбюджетный трансферт с "капитальный ремонт сетей водоснабжения, водоотведения" на "строительство и реконструкция сетей водоснабжения, водоотведения, теплоснабжения"
основание- уведомление 004/0091/1/3;004/0091/5</t>
        </r>
      </text>
    </comment>
    <comment ref="M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цифра из переписки с мин жкх Олесей (через макс) от 30.03.2026
по ее данным, на 27 год финансирования нет.
Соглашения тоже нет 
</t>
        </r>
      </text>
    </comment>
    <comment ref="B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изменен межбюджетный трансфертсо "строительство и реконструкция сетей водоснабжения, водоотведения, теплоснабжения" на "капитальный ремонт сетей водоснабжения, водоотведения"
основание- уведомление 004/0091/6;004/0091/1/4</t>
        </r>
      </text>
    </comment>
    <comment ref="F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</t>
        </r>
      </text>
    </comment>
    <comment ref="L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 </t>
        </r>
      </text>
    </comment>
    <comment ref="F9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спускаем 4 132,80 в долив пп3, 01.29.</t>
        </r>
      </text>
    </comment>
    <comment ref="L9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
дали денег 4 132,80 СБ </t>
        </r>
      </text>
    </comment>
    <comment ref="F9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600,00
оплатили 500,00
остаток 100,00</t>
        </r>
      </text>
    </comment>
    <comment ref="F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600,00
оплатили 500,00
осталось 100</t>
        </r>
      </text>
    </comment>
    <comment ref="B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мероприятие из изменений 2025 года, возмещение затрат (субсидия)</t>
        </r>
      </text>
    </comment>
    <comment ref="F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внесение суммы предусмотрено предписанием прокуратуры и законодательством </t>
        </r>
      </text>
    </comment>
    <comment ref="F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перенос доп средств с пп2 (насос) 1 478,80 + пп3 (плас) 100,00</t>
        </r>
      </text>
    </comment>
  </commentList>
</comments>
</file>

<file path=xl/sharedStrings.xml><?xml version="1.0" encoding="utf-8"?>
<sst xmlns="http://schemas.openxmlformats.org/spreadsheetml/2006/main" count="335" uniqueCount="92">
  <si>
    <t xml:space="preserve">                                   Приложение 5 к постановлению </t>
  </si>
  <si>
    <t xml:space="preserve">                                   Администрации городского округа Жуковский </t>
  </si>
  <si>
    <t xml:space="preserve">                                   от 06.07.2026 №817</t>
  </si>
  <si>
    <r>
      <t xml:space="preserve">
</t>
    </r>
    <r>
      <rPr>
        <b/>
        <sz val="11"/>
        <color theme="1"/>
        <rFont val="Calibri"/>
        <family val="2"/>
        <charset val="204"/>
      </rPr>
      <t>«</t>
    </r>
    <r>
      <rPr>
        <b/>
        <sz val="11"/>
        <color theme="1"/>
        <rFont val="Times New Roman"/>
        <family val="1"/>
        <charset val="204"/>
      </rPr>
      <t>8. Перечень мероприятий подпрограммы 3 «Объекты теплоснабжения, инженерные коммуникации»</t>
    </r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</si>
  <si>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</si>
  <si>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</si>
  <si>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</si>
  <si>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</si>
  <si>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</si>
  <si>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</si>
  <si>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</si>
  <si>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</si>
  <si>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</si>
  <si>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</si>
  <si>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</si>
  <si>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</si>
  <si>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Основное мероприятие 01 – Строительство, реконструкция, капитальный ремонт объектов теплоснабжения  на территории муниципальных образований Московской области</t>
  </si>
  <si>
    <t>2026 - 2030
годы</t>
  </si>
  <si>
    <t>Итого</t>
  </si>
  <si>
    <t>УЖКХ Администрации, Управление градостроительной деятельностью Администрации, МП «Теплоцентраль»</t>
  </si>
  <si>
    <t>Средства бюджета Московской области</t>
  </si>
  <si>
    <t>Средства       федерального бюджета</t>
  </si>
  <si>
    <t>Средства бюджета          г.о. Жуковский</t>
  </si>
  <si>
    <t>Внебюджетные источники</t>
  </si>
  <si>
    <t>1.1</t>
  </si>
  <si>
    <t>Мероприятие 01.07 - Реализация мероприятий по строительству и реконструкции объектов теплоснабжения муниципальной собственности</t>
  </si>
  <si>
    <t xml:space="preserve">УЖКХ Администрации, Управление градостроительной деятельностью Администрации, МП «Теплоцентраль» </t>
  </si>
  <si>
    <t>Построены и реконструированы объекты теплоснабжения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</si>
  <si>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</si>
  <si>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</si>
  <si>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</si>
  <si>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</si>
  <si>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</si>
  <si>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</si>
  <si>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</si>
  <si>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</si>
  <si>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</si>
  <si>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>Мероприятие 01.07.01- Реконструкция главного корпуса с пристройкой (в части замены котла) по адресу: Московская область,г.о.Жуковский, ул.Энергетическая д.17 (в т.ч.ПИР)</t>
  </si>
  <si>
    <t>1.1.2</t>
  </si>
  <si>
    <t>Мероприятие 01.07.02- Строительство БМК мощностью 6 МВт по адресу: Московская область, г.о Жуковский, ул. Туполева (в т.ч. ПИР)</t>
  </si>
  <si>
    <t xml:space="preserve">Мероприятие 01.10. –  Капитальный ремонт объектов теплоснабжения на территории муниципальных образований Московской области 
</t>
  </si>
  <si>
    <t>Управление градостроительной деятельностью Администрации</t>
  </si>
  <si>
    <t>Капитально отремонтированы объекты теплоснабжения муниципальной собственности, ед.</t>
  </si>
  <si>
    <t xml:space="preserve">Мероприятие 01.10.01 –  Капитальный ремонт объектов теплоснабжения оздоровительного лагеря "Восток-2" в г.о. Жуковский
</t>
  </si>
  <si>
    <t>1.2</t>
  </si>
  <si>
    <t xml:space="preserve">Мероприятие 01.29 - Реализация мероприятий по строительству и реконструкции объектов теплоснабжения муниципальной собственности за счет средств местного бюджета (дополнительные расходы на объекты, включенные в ГП МО)
 </t>
  </si>
  <si>
    <t>Построены и реконструированы объекты теплоснабжения муниципальной собственности за счет средств местного бюджета (дополнительные расходы на объекты, включенные в ГП МО), ед.</t>
  </si>
  <si>
    <t>1.2.1</t>
  </si>
  <si>
    <t>Мероприятие 01.29.01 - Оказание услуг по выполнению технологического присоединения (для строительства БМК по адресу: Московская область, г.о Жуковский, ул. Туполева), (расходы на объекты, включенные в ГП МО)</t>
  </si>
  <si>
    <t>Основное мероприятие 02 – Строительство, реконструкция, капитальный ремонт сетей водоснабжения, водоотведения, теплоснабжения муниципальной собственности</t>
  </si>
  <si>
    <t>УЖКХ Администрации, Управление градостроительной деятельностью Администрации</t>
  </si>
  <si>
    <t>Средства 
федерального бюджета</t>
  </si>
  <si>
    <t>Средства бюджета г.о Жуковский</t>
  </si>
  <si>
    <t>2.1</t>
  </si>
  <si>
    <t>Мероприятие 02.01 – Строительство и реконструкция сетей водоснабжения, водоотведения, теплоснабжения муниципальной собственности</t>
  </si>
  <si>
    <t>Построены и реконструированы сети (участки) водоснабжения, водоотведения, теплоснабжения муниципальной собственности, ед.</t>
  </si>
  <si>
    <t>2.1.1</t>
  </si>
  <si>
    <t>Мероприятие 02.01.01 – Реконструкция водопровода по ул. Гагарина от д.85 до д.71 (в т.ч. ПИР)</t>
  </si>
  <si>
    <t>2.2</t>
  </si>
  <si>
    <t>Мероприятие 02.02 – Капитальный ремонт сетей водоснабжения, водоотведения</t>
  </si>
  <si>
    <t>Капитально отремонтированы сети (участки) водоснабжения, водоотведения, ед.</t>
  </si>
  <si>
    <t>2.2.1</t>
  </si>
  <si>
    <t>Мероприятие 02.02.01- Капитальный ремонт водовода ул. Жуковского-Приплатформенная площадь</t>
  </si>
  <si>
    <t xml:space="preserve">УЖКХ Администрации,  МП «Теплоцентраль» </t>
  </si>
  <si>
    <t>2.2.2</t>
  </si>
  <si>
    <t>Мероприятие 02.02.02- Замена участка водовода из деревни Заозерье до ВЗУ № 5 г.о. Жуковский (вдоль улицы Береговая, село Быково, Раменский городской округ, Московской области)</t>
  </si>
  <si>
    <t>2.3</t>
  </si>
  <si>
    <t>Мероприятие 02.03- Организация в границах муниципального образования теплоснабжения населения</t>
  </si>
  <si>
    <t>УЖКХ Администрации</t>
  </si>
  <si>
    <t>Разработана программа (план) действий ликвидаций последствий аварийных ситуаций в сфере теплоснабжения, ед.</t>
  </si>
  <si>
    <t>2.3.1</t>
  </si>
  <si>
    <t xml:space="preserve">Мероприятие 02.03.01. - Разработка порядка (плана) действий по ликвидации последствий аварийных ситуаций в сфере теплоснабжения </t>
  </si>
  <si>
    <t>2.4</t>
  </si>
  <si>
    <t>Мероприятие 02.09 - Реализация мероприятий по капитальному ремонту сетей теплоснабжения на территории муниципальных образований</t>
  </si>
  <si>
    <t>УЖКХ Администрации, МП "Теплоцентраль"</t>
  </si>
  <si>
    <t>Капитально отремонтированы сети (участки)теплоснабжения, ед.</t>
  </si>
  <si>
    <t>2.4.1</t>
  </si>
  <si>
    <t>Мероприятие 02.09.01 - Капитальный ремонт участков тепловых сетей по адресу: Московская область, г. Жуковский, ул. Семашко (в том числе ПИР)</t>
  </si>
  <si>
    <t>УЖКХ Администрации,
МП
"Теплоцентраль"</t>
  </si>
  <si>
    <t>2.5</t>
  </si>
  <si>
    <t>Основное мероприятие 04 - Реализация проектов по строительству, реконструкуции, модернизации объектов коммунальной инфраструктуры с использованием финансовых инструментов "Инфраструктурного меню"</t>
  </si>
  <si>
    <t>Мероприятие 04.03 - Субсидии ресурсоснабжающим организациям на реализацию мероприятий по органищации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</si>
  <si>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Количество субсидий, выделенных ресурсоснабжающим организациям, ед.</t>
  </si>
  <si>
    <t>Основное мероприятие 05 – 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</t>
  </si>
  <si>
    <t>3.1</t>
  </si>
  <si>
    <t>Мероприятие 05.01 - Утверждение схем теплоснабжения городских округов (актуализированных схем теплоснабжения муниципальных образований)</t>
  </si>
  <si>
    <t>Количество утвержденных схем теплоснабжения муниципальных образований, ед</t>
  </si>
  <si>
    <t>3.2</t>
  </si>
  <si>
    <t>Мероприятие 05.03 - Утверждение программ комплексного развития систем коммунальной инфраструктуры муниципальных образований</t>
  </si>
  <si>
    <t>Утверждена программа комплексного развития систем коммунальной инфраструктуры муниципальных образований, ед.</t>
  </si>
  <si>
    <t>Итого по подпрограмме 3 "Объекты теплоснабжения, инженерные коммуникации"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</si>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</sst>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000"/>
    <numFmt numFmtId="165" formatCode="0.00000"/>
    <numFmt numFmtId="166" formatCode="_-* #,##0.00000\ _₽_-;\-* #,##0.000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5" fontId="12" fillId="0" borderId="0" xfId="0" applyNumberFormat="1" applyFont="1" applyFill="1"/>
    <xf numFmtId="164" fontId="5" fillId="0" borderId="1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/>
    <xf numFmtId="0" fontId="13" fillId="0" borderId="0" xfId="0" applyFont="1" applyFill="1"/>
    <xf numFmtId="164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6" fontId="13" fillId="0" borderId="0" xfId="1" applyNumberFormat="1" applyFont="1" applyFill="1" applyBorder="1"/>
    <xf numFmtId="166" fontId="13" fillId="0" borderId="0" xfId="1" applyNumberFormat="1" applyFont="1" applyFill="1" applyBorder="1" applyAlignment="1"/>
    <xf numFmtId="0" fontId="14" fillId="0" borderId="0" xfId="0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62"/>
  <sheetViews>
    <sheetView tabSelected="1" workbookViewId="0"/>
  </sheetViews>
  <sheetFormatPr defaultColWidth="8.85546875" defaultRowHeight="15" x14ac:dyDescent="0.25"/>
  <cols>
    <col min="1" max="1" width="5.5703125" style="1" customWidth="1"/>
    <col min="2" max="2" width="35.7109375" style="1" customWidth="1"/>
    <col min="3" max="3" width="12.28515625" style="1" customWidth="1"/>
    <col min="4" max="4" width="16.85546875" style="1" customWidth="1"/>
    <col min="5" max="5" width="15" style="1" customWidth="1"/>
    <col min="6" max="6" width="7.140625" style="1" customWidth="1"/>
    <col min="7" max="7" width="6.28515625" style="1" customWidth="1"/>
    <col min="8" max="8" width="7.85546875" style="1" customWidth="1"/>
    <col min="9" max="9" width="7" style="1" customWidth="1"/>
    <col min="10" max="10" width="9.28515625" style="1" customWidth="1"/>
    <col min="11" max="12" width="13.28515625" style="1" bestFit="1" customWidth="1"/>
    <col min="13" max="13" width="12.28515625" style="1" bestFit="1" customWidth="1"/>
    <col min="14" max="14" width="12.28515625" style="1" customWidth="1"/>
    <col min="15" max="15" width="18.28515625" style="1" customWidth="1"/>
    <col min="16" max="16" width="15.85546875" style="1" customWidth="1"/>
    <col min="17" max="16384" width="8.85546875" style="1"/>
  </cols>
  <sheetData>
    <row r="1" spans="1:15" x14ac:dyDescent="0.25">
      <c r="L1" s="2" t="s">
        <v>0</v>
      </c>
      <c r="M1" s="2"/>
      <c r="N1" s="2"/>
      <c r="O1" s="2"/>
    </row>
    <row r="2" spans="1:15" x14ac:dyDescent="0.25">
      <c r="L2" s="2" t="s">
        <v>1</v>
      </c>
      <c r="M2" s="2"/>
      <c r="N2" s="2"/>
      <c r="O2" s="2"/>
    </row>
    <row r="3" spans="1:15" x14ac:dyDescent="0.25">
      <c r="L3" s="2" t="s">
        <v>2</v>
      </c>
      <c r="M3" s="2"/>
      <c r="N3" s="2"/>
      <c r="O3" s="2"/>
    </row>
    <row r="4" spans="1:15" ht="26.25" customHeight="1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32.25" customHeight="1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/>
      <c r="H5" s="5"/>
      <c r="I5" s="5"/>
      <c r="J5" s="5"/>
      <c r="K5" s="5"/>
      <c r="L5" s="5"/>
      <c r="M5" s="5"/>
      <c r="N5" s="5"/>
      <c r="O5" s="5" t="s">
        <v>10</v>
      </c>
    </row>
    <row r="6" spans="1:15" ht="15" customHeight="1" x14ac:dyDescent="0.25">
      <c r="A6" s="5"/>
      <c r="B6" s="5"/>
      <c r="C6" s="5"/>
      <c r="D6" s="5"/>
      <c r="E6" s="5"/>
      <c r="F6" s="5" t="s">
        <v>11</v>
      </c>
      <c r="G6" s="5"/>
      <c r="H6" s="5"/>
      <c r="I6" s="5"/>
      <c r="J6" s="5"/>
      <c r="K6" s="6" t="s">
        <v>12</v>
      </c>
      <c r="L6" s="6" t="s">
        <v>13</v>
      </c>
      <c r="M6" s="6" t="s">
        <v>14</v>
      </c>
      <c r="N6" s="6" t="s">
        <v>15</v>
      </c>
      <c r="O6" s="5"/>
    </row>
    <row r="7" spans="1:1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8">
        <v>6</v>
      </c>
      <c r="G7" s="8"/>
      <c r="H7" s="8"/>
      <c r="I7" s="8"/>
      <c r="J7" s="8"/>
      <c r="K7" s="7">
        <v>7</v>
      </c>
      <c r="L7" s="7">
        <v>8</v>
      </c>
      <c r="M7" s="7">
        <v>9</v>
      </c>
      <c r="N7" s="7">
        <v>10</v>
      </c>
      <c r="O7" s="7">
        <v>11</v>
      </c>
    </row>
    <row r="8" spans="1:15" ht="15" customHeight="1" x14ac:dyDescent="0.25">
      <c r="A8" s="8">
        <v>1</v>
      </c>
      <c r="B8" s="9" t="s">
        <v>16</v>
      </c>
      <c r="C8" s="10" t="s">
        <v>17</v>
      </c>
      <c r="D8" s="11" t="s">
        <v>18</v>
      </c>
      <c r="E8" s="12">
        <f>SUM(F8:N8)</f>
        <v>276920.18388000003</v>
      </c>
      <c r="F8" s="13">
        <f>SUM(F9:J12)</f>
        <v>162766.10388000001</v>
      </c>
      <c r="G8" s="13"/>
      <c r="H8" s="13"/>
      <c r="I8" s="13"/>
      <c r="J8" s="13"/>
      <c r="K8" s="14">
        <f>SUM(K9:K12)</f>
        <v>114154.08</v>
      </c>
      <c r="L8" s="14">
        <f t="shared" ref="L8:N8" si="0">SUM(L9:L12)</f>
        <v>0</v>
      </c>
      <c r="M8" s="14">
        <f t="shared" si="0"/>
        <v>0</v>
      </c>
      <c r="N8" s="14">
        <f t="shared" si="0"/>
        <v>0</v>
      </c>
      <c r="O8" s="5" t="s">
        <v>19</v>
      </c>
    </row>
    <row r="9" spans="1:15" ht="22.5" x14ac:dyDescent="0.25">
      <c r="A9" s="8"/>
      <c r="B9" s="9"/>
      <c r="C9" s="15"/>
      <c r="D9" s="16" t="s">
        <v>20</v>
      </c>
      <c r="E9" s="12">
        <f>SUM(F9:N9)</f>
        <v>136818.84</v>
      </c>
      <c r="F9" s="17">
        <f>F14</f>
        <v>47550.35</v>
      </c>
      <c r="G9" s="17"/>
      <c r="H9" s="17"/>
      <c r="I9" s="17"/>
      <c r="J9" s="17"/>
      <c r="K9" s="18">
        <f>K14+K35</f>
        <v>89268.49</v>
      </c>
      <c r="L9" s="18">
        <f>L14+L35+L30</f>
        <v>0</v>
      </c>
      <c r="M9" s="18">
        <f>M14+M35+M30</f>
        <v>0</v>
      </c>
      <c r="N9" s="18">
        <f>N14+N35+N30</f>
        <v>0</v>
      </c>
      <c r="O9" s="5"/>
    </row>
    <row r="10" spans="1:15" ht="22.5" x14ac:dyDescent="0.25">
      <c r="A10" s="8"/>
      <c r="B10" s="9"/>
      <c r="C10" s="15"/>
      <c r="D10" s="16" t="s">
        <v>21</v>
      </c>
      <c r="E10" s="12">
        <f t="shared" ref="E10:E17" si="1">SUM(F10:N10)</f>
        <v>0</v>
      </c>
      <c r="F10" s="17">
        <f>F15+F36</f>
        <v>0</v>
      </c>
      <c r="G10" s="17"/>
      <c r="H10" s="17"/>
      <c r="I10" s="17"/>
      <c r="J10" s="17"/>
      <c r="K10" s="18">
        <f>K15+K36</f>
        <v>0</v>
      </c>
      <c r="L10" s="18">
        <f t="shared" ref="L10:N12" si="2">L15+L36</f>
        <v>0</v>
      </c>
      <c r="M10" s="18">
        <f t="shared" si="2"/>
        <v>0</v>
      </c>
      <c r="N10" s="18">
        <f t="shared" si="2"/>
        <v>0</v>
      </c>
      <c r="O10" s="5"/>
    </row>
    <row r="11" spans="1:15" ht="22.5" x14ac:dyDescent="0.25">
      <c r="A11" s="8"/>
      <c r="B11" s="9"/>
      <c r="C11" s="15"/>
      <c r="D11" s="16" t="s">
        <v>22</v>
      </c>
      <c r="E11" s="12">
        <f>SUM(F11:N11)</f>
        <v>140101.34388</v>
      </c>
      <c r="F11" s="17">
        <f>F16+F37+F50</f>
        <v>115215.75388</v>
      </c>
      <c r="G11" s="17"/>
      <c r="H11" s="17"/>
      <c r="I11" s="17"/>
      <c r="J11" s="17"/>
      <c r="K11" s="18">
        <f>K16+K37+K50</f>
        <v>24885.59</v>
      </c>
      <c r="L11" s="18">
        <f t="shared" si="2"/>
        <v>0</v>
      </c>
      <c r="M11" s="18">
        <f t="shared" si="2"/>
        <v>0</v>
      </c>
      <c r="N11" s="18">
        <f t="shared" si="2"/>
        <v>0</v>
      </c>
      <c r="O11" s="5"/>
    </row>
    <row r="12" spans="1:15" ht="22.5" x14ac:dyDescent="0.25">
      <c r="A12" s="8"/>
      <c r="B12" s="9"/>
      <c r="C12" s="15"/>
      <c r="D12" s="16" t="s">
        <v>23</v>
      </c>
      <c r="E12" s="12">
        <f t="shared" si="1"/>
        <v>0</v>
      </c>
      <c r="F12" s="17">
        <f>F17+F38</f>
        <v>0</v>
      </c>
      <c r="G12" s="17"/>
      <c r="H12" s="17"/>
      <c r="I12" s="17"/>
      <c r="J12" s="17"/>
      <c r="K12" s="18">
        <f>K17+K38</f>
        <v>0</v>
      </c>
      <c r="L12" s="18">
        <f t="shared" si="2"/>
        <v>0</v>
      </c>
      <c r="M12" s="18">
        <f t="shared" si="2"/>
        <v>0</v>
      </c>
      <c r="N12" s="18">
        <f t="shared" si="2"/>
        <v>0</v>
      </c>
      <c r="O12" s="5"/>
    </row>
    <row r="13" spans="1:15" ht="15" customHeight="1" x14ac:dyDescent="0.25">
      <c r="A13" s="19" t="s">
        <v>24</v>
      </c>
      <c r="B13" s="20" t="s">
        <v>25</v>
      </c>
      <c r="C13" s="10" t="s">
        <v>17</v>
      </c>
      <c r="D13" s="16" t="s">
        <v>18</v>
      </c>
      <c r="E13" s="12">
        <f>SUM(F13:N13)</f>
        <v>199845.75</v>
      </c>
      <c r="F13" s="13">
        <f>SUM(F14:J17)</f>
        <v>85691.67</v>
      </c>
      <c r="G13" s="13"/>
      <c r="H13" s="13"/>
      <c r="I13" s="13"/>
      <c r="J13" s="13"/>
      <c r="K13" s="14">
        <f>SUM(K14:K17)</f>
        <v>114154.08</v>
      </c>
      <c r="L13" s="14">
        <f t="shared" ref="L13:N13" si="3">SUM(L14:L17)</f>
        <v>0</v>
      </c>
      <c r="M13" s="14">
        <f t="shared" si="3"/>
        <v>0</v>
      </c>
      <c r="N13" s="14">
        <f t="shared" si="3"/>
        <v>0</v>
      </c>
      <c r="O13" s="21" t="s">
        <v>26</v>
      </c>
    </row>
    <row r="14" spans="1:15" ht="22.5" x14ac:dyDescent="0.25">
      <c r="A14" s="19"/>
      <c r="B14" s="20"/>
      <c r="C14" s="15"/>
      <c r="D14" s="16" t="s">
        <v>20</v>
      </c>
      <c r="E14" s="12">
        <f t="shared" si="1"/>
        <v>136818.84</v>
      </c>
      <c r="F14" s="17">
        <f>F22+F30</f>
        <v>47550.35</v>
      </c>
      <c r="G14" s="17"/>
      <c r="H14" s="17"/>
      <c r="I14" s="17"/>
      <c r="J14" s="17"/>
      <c r="K14" s="18">
        <f>K22+K30</f>
        <v>89268.49</v>
      </c>
      <c r="L14" s="18">
        <f>L22+L30</f>
        <v>0</v>
      </c>
      <c r="M14" s="18">
        <f>M22+M30</f>
        <v>0</v>
      </c>
      <c r="N14" s="18">
        <f>N22+N30</f>
        <v>0</v>
      </c>
      <c r="O14" s="21"/>
    </row>
    <row r="15" spans="1:15" ht="22.5" x14ac:dyDescent="0.25">
      <c r="A15" s="19"/>
      <c r="B15" s="20"/>
      <c r="C15" s="15"/>
      <c r="D15" s="16" t="s">
        <v>21</v>
      </c>
      <c r="E15" s="12">
        <f t="shared" si="1"/>
        <v>0</v>
      </c>
      <c r="F15" s="17">
        <f>F23+F31</f>
        <v>0</v>
      </c>
      <c r="G15" s="17"/>
      <c r="H15" s="17"/>
      <c r="I15" s="17"/>
      <c r="J15" s="17"/>
      <c r="K15" s="18">
        <f>K23+K31</f>
        <v>0</v>
      </c>
      <c r="L15" s="18">
        <f t="shared" ref="K15:N17" si="4">L23</f>
        <v>0</v>
      </c>
      <c r="M15" s="18">
        <f t="shared" si="4"/>
        <v>0</v>
      </c>
      <c r="N15" s="18">
        <f t="shared" si="4"/>
        <v>0</v>
      </c>
      <c r="O15" s="21"/>
    </row>
    <row r="16" spans="1:15" ht="22.5" x14ac:dyDescent="0.25">
      <c r="A16" s="19"/>
      <c r="B16" s="20"/>
      <c r="C16" s="15"/>
      <c r="D16" s="16" t="s">
        <v>22</v>
      </c>
      <c r="E16" s="12">
        <f t="shared" si="1"/>
        <v>63026.91</v>
      </c>
      <c r="F16" s="17">
        <f>F24+F32</f>
        <v>38141.32</v>
      </c>
      <c r="G16" s="17"/>
      <c r="H16" s="17"/>
      <c r="I16" s="17"/>
      <c r="J16" s="17"/>
      <c r="K16" s="18">
        <f>K24+K32</f>
        <v>24885.59</v>
      </c>
      <c r="L16" s="18">
        <f t="shared" si="4"/>
        <v>0</v>
      </c>
      <c r="M16" s="18">
        <f t="shared" si="4"/>
        <v>0</v>
      </c>
      <c r="N16" s="18">
        <f t="shared" si="4"/>
        <v>0</v>
      </c>
      <c r="O16" s="21"/>
    </row>
    <row r="17" spans="1:15" ht="22.5" x14ac:dyDescent="0.25">
      <c r="A17" s="19"/>
      <c r="B17" s="20"/>
      <c r="C17" s="15"/>
      <c r="D17" s="16" t="s">
        <v>23</v>
      </c>
      <c r="E17" s="12">
        <f t="shared" si="1"/>
        <v>0</v>
      </c>
      <c r="F17" s="17">
        <f>F25+F33</f>
        <v>0</v>
      </c>
      <c r="G17" s="17"/>
      <c r="H17" s="17"/>
      <c r="I17" s="17"/>
      <c r="J17" s="17"/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21"/>
    </row>
    <row r="18" spans="1:15" ht="15" customHeight="1" x14ac:dyDescent="0.25">
      <c r="A18" s="19"/>
      <c r="B18" s="20" t="s">
        <v>27</v>
      </c>
      <c r="C18" s="22" t="s">
        <v>28</v>
      </c>
      <c r="D18" s="5" t="s">
        <v>28</v>
      </c>
      <c r="E18" s="21" t="s">
        <v>29</v>
      </c>
      <c r="F18" s="21" t="s">
        <v>30</v>
      </c>
      <c r="G18" s="21" t="s">
        <v>31</v>
      </c>
      <c r="H18" s="21"/>
      <c r="I18" s="21"/>
      <c r="J18" s="21"/>
      <c r="K18" s="21">
        <v>2027</v>
      </c>
      <c r="L18" s="21">
        <v>2028</v>
      </c>
      <c r="M18" s="21">
        <v>2029</v>
      </c>
      <c r="N18" s="21">
        <v>2030</v>
      </c>
      <c r="O18" s="21" t="s">
        <v>28</v>
      </c>
    </row>
    <row r="19" spans="1:15" ht="22.5" customHeight="1" x14ac:dyDescent="0.25">
      <c r="A19" s="19"/>
      <c r="B19" s="20"/>
      <c r="C19" s="22"/>
      <c r="D19" s="5"/>
      <c r="E19" s="21"/>
      <c r="F19" s="21"/>
      <c r="G19" s="23" t="s">
        <v>32</v>
      </c>
      <c r="H19" s="23" t="s">
        <v>33</v>
      </c>
      <c r="I19" s="23" t="s">
        <v>34</v>
      </c>
      <c r="J19" s="23" t="s">
        <v>35</v>
      </c>
      <c r="K19" s="21"/>
      <c r="L19" s="21"/>
      <c r="M19" s="21"/>
      <c r="N19" s="21"/>
      <c r="O19" s="21"/>
    </row>
    <row r="20" spans="1:15" x14ac:dyDescent="0.25">
      <c r="A20" s="19"/>
      <c r="B20" s="20"/>
      <c r="C20" s="22"/>
      <c r="D20" s="5"/>
      <c r="E20" s="23">
        <v>2</v>
      </c>
      <c r="F20" s="23">
        <v>1</v>
      </c>
      <c r="G20" s="23">
        <v>0</v>
      </c>
      <c r="H20" s="23">
        <v>0</v>
      </c>
      <c r="I20" s="23">
        <v>0</v>
      </c>
      <c r="J20" s="23">
        <v>1</v>
      </c>
      <c r="K20" s="23">
        <v>1</v>
      </c>
      <c r="L20" s="23">
        <v>0</v>
      </c>
      <c r="M20" s="23">
        <v>0</v>
      </c>
      <c r="N20" s="23">
        <v>0</v>
      </c>
      <c r="O20" s="21"/>
    </row>
    <row r="21" spans="1:15" x14ac:dyDescent="0.25">
      <c r="A21" s="19" t="s">
        <v>36</v>
      </c>
      <c r="B21" s="20" t="s">
        <v>37</v>
      </c>
      <c r="C21" s="10" t="s">
        <v>17</v>
      </c>
      <c r="D21" s="16" t="s">
        <v>18</v>
      </c>
      <c r="E21" s="12">
        <f>SUM(F21:N21)</f>
        <v>48122.289999999994</v>
      </c>
      <c r="F21" s="24">
        <f>F25+F24+F23+F22</f>
        <v>48122.289999999994</v>
      </c>
      <c r="G21" s="24"/>
      <c r="H21" s="24"/>
      <c r="I21" s="24"/>
      <c r="J21" s="24"/>
      <c r="K21" s="25">
        <f>SUM(K22:K25)</f>
        <v>0</v>
      </c>
      <c r="L21" s="25">
        <f t="shared" ref="L21:N21" si="5">SUM(L22:L25)</f>
        <v>0</v>
      </c>
      <c r="M21" s="14">
        <f t="shared" si="5"/>
        <v>0</v>
      </c>
      <c r="N21" s="14">
        <f t="shared" si="5"/>
        <v>0</v>
      </c>
      <c r="O21" s="21" t="s">
        <v>26</v>
      </c>
    </row>
    <row r="22" spans="1:15" ht="22.5" x14ac:dyDescent="0.25">
      <c r="A22" s="19"/>
      <c r="B22" s="20"/>
      <c r="C22" s="15"/>
      <c r="D22" s="16" t="s">
        <v>20</v>
      </c>
      <c r="E22" s="12">
        <f t="shared" ref="E22:E25" si="6">SUM(F22:N22)</f>
        <v>37631.629999999997</v>
      </c>
      <c r="F22" s="26">
        <v>37631.629999999997</v>
      </c>
      <c r="G22" s="26"/>
      <c r="H22" s="26"/>
      <c r="I22" s="26"/>
      <c r="J22" s="26"/>
      <c r="K22" s="27">
        <v>0</v>
      </c>
      <c r="L22" s="27">
        <v>0</v>
      </c>
      <c r="M22" s="28">
        <v>0</v>
      </c>
      <c r="N22" s="28">
        <v>0</v>
      </c>
      <c r="O22" s="21"/>
    </row>
    <row r="23" spans="1:15" ht="22.5" x14ac:dyDescent="0.25">
      <c r="A23" s="19"/>
      <c r="B23" s="20"/>
      <c r="C23" s="15"/>
      <c r="D23" s="16" t="s">
        <v>21</v>
      </c>
      <c r="E23" s="12">
        <f t="shared" si="6"/>
        <v>0</v>
      </c>
      <c r="F23" s="26">
        <v>0</v>
      </c>
      <c r="G23" s="26"/>
      <c r="H23" s="26"/>
      <c r="I23" s="26"/>
      <c r="J23" s="26"/>
      <c r="K23" s="27">
        <v>0</v>
      </c>
      <c r="L23" s="27">
        <v>0</v>
      </c>
      <c r="M23" s="28">
        <v>0</v>
      </c>
      <c r="N23" s="28">
        <v>0</v>
      </c>
      <c r="O23" s="21"/>
    </row>
    <row r="24" spans="1:15" ht="22.5" x14ac:dyDescent="0.25">
      <c r="A24" s="19"/>
      <c r="B24" s="20"/>
      <c r="C24" s="15"/>
      <c r="D24" s="16" t="s">
        <v>22</v>
      </c>
      <c r="E24" s="12">
        <f t="shared" si="6"/>
        <v>10490.66</v>
      </c>
      <c r="F24" s="29">
        <v>10490.66</v>
      </c>
      <c r="G24" s="29"/>
      <c r="H24" s="29"/>
      <c r="I24" s="29"/>
      <c r="J24" s="29"/>
      <c r="K24" s="27">
        <v>0</v>
      </c>
      <c r="L24" s="27">
        <v>0</v>
      </c>
      <c r="M24" s="28">
        <v>0</v>
      </c>
      <c r="N24" s="28">
        <v>0</v>
      </c>
      <c r="O24" s="21"/>
    </row>
    <row r="25" spans="1:15" ht="22.5" x14ac:dyDescent="0.25">
      <c r="A25" s="19"/>
      <c r="B25" s="20"/>
      <c r="C25" s="15"/>
      <c r="D25" s="16" t="s">
        <v>23</v>
      </c>
      <c r="E25" s="12">
        <f t="shared" si="6"/>
        <v>0</v>
      </c>
      <c r="F25" s="26">
        <v>0</v>
      </c>
      <c r="G25" s="26"/>
      <c r="H25" s="26"/>
      <c r="I25" s="26"/>
      <c r="J25" s="26"/>
      <c r="K25" s="27">
        <v>0</v>
      </c>
      <c r="L25" s="27">
        <v>0</v>
      </c>
      <c r="M25" s="28">
        <v>0</v>
      </c>
      <c r="N25" s="28">
        <v>0</v>
      </c>
      <c r="O25" s="21"/>
    </row>
    <row r="26" spans="1:15" ht="15" hidden="1" customHeight="1" x14ac:dyDescent="0.25">
      <c r="A26" s="19"/>
      <c r="B26" s="20"/>
      <c r="C26" s="8"/>
      <c r="D26" s="8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5" hidden="1" customHeight="1" x14ac:dyDescent="0.25">
      <c r="A27" s="19"/>
      <c r="B27" s="20"/>
      <c r="C27" s="8"/>
      <c r="D27" s="8"/>
      <c r="E27" s="21"/>
      <c r="F27" s="21"/>
      <c r="G27" s="23"/>
      <c r="H27" s="23"/>
      <c r="I27" s="23"/>
      <c r="J27" s="23"/>
      <c r="K27" s="21"/>
      <c r="L27" s="21"/>
      <c r="M27" s="21"/>
      <c r="N27" s="21"/>
      <c r="O27" s="21"/>
    </row>
    <row r="28" spans="1:15" ht="15" hidden="1" customHeight="1" x14ac:dyDescent="0.25">
      <c r="A28" s="19"/>
      <c r="B28" s="20"/>
      <c r="C28" s="8"/>
      <c r="D28" s="8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1"/>
    </row>
    <row r="29" spans="1:15" ht="15" customHeight="1" x14ac:dyDescent="0.25">
      <c r="A29" s="19" t="s">
        <v>38</v>
      </c>
      <c r="B29" s="20" t="s">
        <v>39</v>
      </c>
      <c r="C29" s="10" t="s">
        <v>17</v>
      </c>
      <c r="D29" s="16" t="s">
        <v>18</v>
      </c>
      <c r="E29" s="12">
        <f>SUM(F29:N29)</f>
        <v>151723.46</v>
      </c>
      <c r="F29" s="24">
        <f>F30+F31+F32+F33</f>
        <v>37569.379999999997</v>
      </c>
      <c r="G29" s="24"/>
      <c r="H29" s="24"/>
      <c r="I29" s="24"/>
      <c r="J29" s="24"/>
      <c r="K29" s="25">
        <f>SUM(K30:K33)</f>
        <v>114154.08</v>
      </c>
      <c r="L29" s="25">
        <f t="shared" ref="L29:N29" si="7">SUM(L30:L33)</f>
        <v>0</v>
      </c>
      <c r="M29" s="14">
        <f t="shared" si="7"/>
        <v>0</v>
      </c>
      <c r="N29" s="14">
        <f t="shared" si="7"/>
        <v>0</v>
      </c>
      <c r="O29" s="21" t="s">
        <v>26</v>
      </c>
    </row>
    <row r="30" spans="1:15" ht="22.5" x14ac:dyDescent="0.25">
      <c r="A30" s="19"/>
      <c r="B30" s="20"/>
      <c r="C30" s="15"/>
      <c r="D30" s="16" t="s">
        <v>20</v>
      </c>
      <c r="E30" s="12">
        <f t="shared" ref="E30:E33" si="8">SUM(F30:N30)</f>
        <v>99187.21</v>
      </c>
      <c r="F30" s="26">
        <v>9918.7199999999993</v>
      </c>
      <c r="G30" s="26"/>
      <c r="H30" s="26"/>
      <c r="I30" s="26"/>
      <c r="J30" s="26"/>
      <c r="K30" s="27">
        <v>89268.49</v>
      </c>
      <c r="L30" s="27">
        <v>0</v>
      </c>
      <c r="M30" s="28">
        <v>0</v>
      </c>
      <c r="N30" s="28">
        <v>0</v>
      </c>
      <c r="O30" s="21"/>
    </row>
    <row r="31" spans="1:15" ht="22.5" x14ac:dyDescent="0.25">
      <c r="A31" s="19"/>
      <c r="B31" s="20"/>
      <c r="C31" s="15"/>
      <c r="D31" s="16" t="s">
        <v>21</v>
      </c>
      <c r="E31" s="12">
        <f t="shared" si="8"/>
        <v>0</v>
      </c>
      <c r="F31" s="26">
        <v>0</v>
      </c>
      <c r="G31" s="26"/>
      <c r="H31" s="26"/>
      <c r="I31" s="26"/>
      <c r="J31" s="26"/>
      <c r="K31" s="27">
        <v>0</v>
      </c>
      <c r="L31" s="27">
        <v>0</v>
      </c>
      <c r="M31" s="28">
        <v>0</v>
      </c>
      <c r="N31" s="28">
        <v>0</v>
      </c>
      <c r="O31" s="21"/>
    </row>
    <row r="32" spans="1:15" ht="22.5" x14ac:dyDescent="0.25">
      <c r="A32" s="19"/>
      <c r="B32" s="20"/>
      <c r="C32" s="15"/>
      <c r="D32" s="16" t="s">
        <v>22</v>
      </c>
      <c r="E32" s="12">
        <f t="shared" si="8"/>
        <v>52536.25</v>
      </c>
      <c r="F32" s="26">
        <v>27650.66</v>
      </c>
      <c r="G32" s="26"/>
      <c r="H32" s="26"/>
      <c r="I32" s="26"/>
      <c r="J32" s="26"/>
      <c r="K32" s="27">
        <v>24885.59</v>
      </c>
      <c r="L32" s="27">
        <v>0</v>
      </c>
      <c r="M32" s="28">
        <v>0</v>
      </c>
      <c r="N32" s="28">
        <v>0</v>
      </c>
      <c r="O32" s="21"/>
    </row>
    <row r="33" spans="1:15" ht="21" customHeight="1" x14ac:dyDescent="0.25">
      <c r="A33" s="19"/>
      <c r="B33" s="20"/>
      <c r="C33" s="15"/>
      <c r="D33" s="16" t="s">
        <v>23</v>
      </c>
      <c r="E33" s="12">
        <f t="shared" si="8"/>
        <v>0</v>
      </c>
      <c r="F33" s="26">
        <v>0</v>
      </c>
      <c r="G33" s="26"/>
      <c r="H33" s="26"/>
      <c r="I33" s="26"/>
      <c r="J33" s="26"/>
      <c r="K33" s="27">
        <v>0</v>
      </c>
      <c r="L33" s="27">
        <v>0</v>
      </c>
      <c r="M33" s="28">
        <v>0</v>
      </c>
      <c r="N33" s="28">
        <v>0</v>
      </c>
      <c r="O33" s="21"/>
    </row>
    <row r="34" spans="1:15" ht="15" hidden="1" customHeight="1" x14ac:dyDescent="0.25">
      <c r="A34" s="30"/>
      <c r="B34" s="31" t="s">
        <v>40</v>
      </c>
      <c r="C34" s="32" t="s">
        <v>17</v>
      </c>
      <c r="D34" s="16" t="s">
        <v>18</v>
      </c>
      <c r="E34" s="12">
        <f>SUM(F34:N34)</f>
        <v>0</v>
      </c>
      <c r="F34" s="33">
        <f>SUM(F35:J38)</f>
        <v>0</v>
      </c>
      <c r="G34" s="34"/>
      <c r="H34" s="34"/>
      <c r="I34" s="34"/>
      <c r="J34" s="35"/>
      <c r="K34" s="25">
        <f>SUM(K35:K38)</f>
        <v>0</v>
      </c>
      <c r="L34" s="25">
        <f t="shared" ref="L34:N34" si="9">SUM(L35:L38)</f>
        <v>0</v>
      </c>
      <c r="M34" s="14">
        <f t="shared" si="9"/>
        <v>0</v>
      </c>
      <c r="N34" s="14">
        <f t="shared" si="9"/>
        <v>0</v>
      </c>
      <c r="O34" s="36" t="s">
        <v>41</v>
      </c>
    </row>
    <row r="35" spans="1:15" ht="22.5" hidden="1" x14ac:dyDescent="0.25">
      <c r="A35" s="37"/>
      <c r="B35" s="38"/>
      <c r="C35" s="39"/>
      <c r="D35" s="16" t="s">
        <v>20</v>
      </c>
      <c r="E35" s="12">
        <f t="shared" ref="E35:E38" si="10">SUM(F35:N35)</f>
        <v>0</v>
      </c>
      <c r="F35" s="40">
        <f>F43</f>
        <v>0</v>
      </c>
      <c r="G35" s="41"/>
      <c r="H35" s="41"/>
      <c r="I35" s="41"/>
      <c r="J35" s="42"/>
      <c r="K35" s="27">
        <f>K43</f>
        <v>0</v>
      </c>
      <c r="L35" s="27">
        <f>L43</f>
        <v>0</v>
      </c>
      <c r="M35" s="18">
        <f>M43</f>
        <v>0</v>
      </c>
      <c r="N35" s="18">
        <f>N43</f>
        <v>0</v>
      </c>
      <c r="O35" s="43"/>
    </row>
    <row r="36" spans="1:15" ht="22.5" hidden="1" x14ac:dyDescent="0.25">
      <c r="A36" s="37"/>
      <c r="B36" s="38"/>
      <c r="C36" s="39"/>
      <c r="D36" s="16" t="s">
        <v>21</v>
      </c>
      <c r="E36" s="12">
        <f t="shared" si="10"/>
        <v>0</v>
      </c>
      <c r="F36" s="44">
        <f t="shared" ref="F36:F38" si="11">F44</f>
        <v>0</v>
      </c>
      <c r="G36" s="45"/>
      <c r="H36" s="45"/>
      <c r="I36" s="45"/>
      <c r="J36" s="46"/>
      <c r="K36" s="18">
        <f t="shared" ref="K36:N38" si="12">K44</f>
        <v>0</v>
      </c>
      <c r="L36" s="18">
        <f t="shared" si="12"/>
        <v>0</v>
      </c>
      <c r="M36" s="18">
        <f t="shared" si="12"/>
        <v>0</v>
      </c>
      <c r="N36" s="18">
        <f t="shared" si="12"/>
        <v>0</v>
      </c>
      <c r="O36" s="43"/>
    </row>
    <row r="37" spans="1:15" ht="22.5" hidden="1" x14ac:dyDescent="0.25">
      <c r="A37" s="37"/>
      <c r="B37" s="38"/>
      <c r="C37" s="39"/>
      <c r="D37" s="16" t="s">
        <v>22</v>
      </c>
      <c r="E37" s="12">
        <f t="shared" si="10"/>
        <v>0</v>
      </c>
      <c r="F37" s="44">
        <f t="shared" si="11"/>
        <v>0</v>
      </c>
      <c r="G37" s="45"/>
      <c r="H37" s="45"/>
      <c r="I37" s="45"/>
      <c r="J37" s="46"/>
      <c r="K37" s="18">
        <f t="shared" si="12"/>
        <v>0</v>
      </c>
      <c r="L37" s="18">
        <f t="shared" si="12"/>
        <v>0</v>
      </c>
      <c r="M37" s="18">
        <f t="shared" si="12"/>
        <v>0</v>
      </c>
      <c r="N37" s="18">
        <f t="shared" si="12"/>
        <v>0</v>
      </c>
      <c r="O37" s="43"/>
    </row>
    <row r="38" spans="1:15" ht="22.5" hidden="1" x14ac:dyDescent="0.25">
      <c r="A38" s="37"/>
      <c r="B38" s="47"/>
      <c r="C38" s="48"/>
      <c r="D38" s="16" t="s">
        <v>23</v>
      </c>
      <c r="E38" s="12">
        <f t="shared" si="10"/>
        <v>0</v>
      </c>
      <c r="F38" s="44">
        <f t="shared" si="11"/>
        <v>0</v>
      </c>
      <c r="G38" s="45"/>
      <c r="H38" s="45"/>
      <c r="I38" s="45"/>
      <c r="J38" s="46"/>
      <c r="K38" s="18">
        <f t="shared" si="12"/>
        <v>0</v>
      </c>
      <c r="L38" s="18">
        <f t="shared" si="12"/>
        <v>0</v>
      </c>
      <c r="M38" s="18">
        <f t="shared" si="12"/>
        <v>0</v>
      </c>
      <c r="N38" s="18">
        <f t="shared" si="12"/>
        <v>0</v>
      </c>
      <c r="O38" s="49"/>
    </row>
    <row r="39" spans="1:15" ht="15" hidden="1" customHeight="1" x14ac:dyDescent="0.25">
      <c r="A39" s="37"/>
      <c r="B39" s="31" t="s">
        <v>42</v>
      </c>
      <c r="C39" s="50" t="s">
        <v>28</v>
      </c>
      <c r="D39" s="51" t="s">
        <v>28</v>
      </c>
      <c r="E39" s="36" t="s">
        <v>29</v>
      </c>
      <c r="F39" s="36" t="s">
        <v>30</v>
      </c>
      <c r="G39" s="52" t="s">
        <v>31</v>
      </c>
      <c r="H39" s="53"/>
      <c r="I39" s="53"/>
      <c r="J39" s="54"/>
      <c r="K39" s="36">
        <v>2027</v>
      </c>
      <c r="L39" s="36">
        <v>2028</v>
      </c>
      <c r="M39" s="36">
        <v>2029</v>
      </c>
      <c r="N39" s="36">
        <v>2030</v>
      </c>
      <c r="O39" s="36" t="s">
        <v>28</v>
      </c>
    </row>
    <row r="40" spans="1:15" ht="26.25" hidden="1" customHeight="1" x14ac:dyDescent="0.25">
      <c r="A40" s="37"/>
      <c r="B40" s="38"/>
      <c r="C40" s="55"/>
      <c r="D40" s="56"/>
      <c r="E40" s="49"/>
      <c r="F40" s="49"/>
      <c r="G40" s="23" t="s">
        <v>32</v>
      </c>
      <c r="H40" s="23" t="s">
        <v>33</v>
      </c>
      <c r="I40" s="23" t="s">
        <v>34</v>
      </c>
      <c r="J40" s="23" t="s">
        <v>35</v>
      </c>
      <c r="K40" s="49"/>
      <c r="L40" s="49"/>
      <c r="M40" s="49"/>
      <c r="N40" s="49"/>
      <c r="O40" s="43"/>
    </row>
    <row r="41" spans="1:15" hidden="1" x14ac:dyDescent="0.25">
      <c r="A41" s="57"/>
      <c r="B41" s="47"/>
      <c r="C41" s="58"/>
      <c r="D41" s="59"/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49"/>
    </row>
    <row r="42" spans="1:15" ht="15" hidden="1" customHeight="1" x14ac:dyDescent="0.25">
      <c r="A42" s="30"/>
      <c r="B42" s="31" t="s">
        <v>43</v>
      </c>
      <c r="C42" s="32" t="s">
        <v>17</v>
      </c>
      <c r="D42" s="11" t="s">
        <v>18</v>
      </c>
      <c r="E42" s="12">
        <f>SUM(F42:N42)</f>
        <v>0</v>
      </c>
      <c r="F42" s="60">
        <f>SUM(F43:J46)</f>
        <v>0</v>
      </c>
      <c r="G42" s="61"/>
      <c r="H42" s="61"/>
      <c r="I42" s="61"/>
      <c r="J42" s="62"/>
      <c r="K42" s="63">
        <f>SUM(K43:K46)</f>
        <v>0</v>
      </c>
      <c r="L42" s="14">
        <f t="shared" ref="L42:N42" si="13">SUM(L43:L46)</f>
        <v>0</v>
      </c>
      <c r="M42" s="14">
        <f t="shared" si="13"/>
        <v>0</v>
      </c>
      <c r="N42" s="14">
        <f t="shared" si="13"/>
        <v>0</v>
      </c>
      <c r="O42" s="36" t="s">
        <v>41</v>
      </c>
    </row>
    <row r="43" spans="1:15" ht="22.5" hidden="1" x14ac:dyDescent="0.25">
      <c r="A43" s="37"/>
      <c r="B43" s="38"/>
      <c r="C43" s="39"/>
      <c r="D43" s="16" t="s">
        <v>20</v>
      </c>
      <c r="E43" s="12">
        <f t="shared" ref="E43:E51" si="14">SUM(F43:N43)</f>
        <v>0</v>
      </c>
      <c r="F43" s="64">
        <v>0</v>
      </c>
      <c r="G43" s="65"/>
      <c r="H43" s="65"/>
      <c r="I43" s="65"/>
      <c r="J43" s="66"/>
      <c r="K43" s="67">
        <v>0</v>
      </c>
      <c r="L43" s="18">
        <v>0</v>
      </c>
      <c r="M43" s="18">
        <v>0</v>
      </c>
      <c r="N43" s="18">
        <v>0</v>
      </c>
      <c r="O43" s="43"/>
    </row>
    <row r="44" spans="1:15" ht="22.5" hidden="1" x14ac:dyDescent="0.25">
      <c r="A44" s="37"/>
      <c r="B44" s="38"/>
      <c r="C44" s="39"/>
      <c r="D44" s="16" t="s">
        <v>21</v>
      </c>
      <c r="E44" s="12">
        <f t="shared" si="14"/>
        <v>0</v>
      </c>
      <c r="F44" s="64">
        <v>0</v>
      </c>
      <c r="G44" s="65"/>
      <c r="H44" s="65"/>
      <c r="I44" s="65"/>
      <c r="J44" s="66"/>
      <c r="K44" s="67">
        <v>0</v>
      </c>
      <c r="L44" s="18">
        <v>0</v>
      </c>
      <c r="M44" s="18">
        <v>0</v>
      </c>
      <c r="N44" s="18">
        <v>0</v>
      </c>
      <c r="O44" s="43"/>
    </row>
    <row r="45" spans="1:15" ht="22.5" hidden="1" x14ac:dyDescent="0.25">
      <c r="A45" s="37"/>
      <c r="B45" s="38"/>
      <c r="C45" s="39"/>
      <c r="D45" s="16" t="s">
        <v>22</v>
      </c>
      <c r="E45" s="12">
        <f t="shared" si="14"/>
        <v>0</v>
      </c>
      <c r="F45" s="64">
        <v>0</v>
      </c>
      <c r="G45" s="65"/>
      <c r="H45" s="65"/>
      <c r="I45" s="65"/>
      <c r="J45" s="66"/>
      <c r="K45" s="67">
        <v>0</v>
      </c>
      <c r="L45" s="18">
        <v>0</v>
      </c>
      <c r="M45" s="18">
        <v>0</v>
      </c>
      <c r="N45" s="18">
        <v>0</v>
      </c>
      <c r="O45" s="43"/>
    </row>
    <row r="46" spans="1:15" ht="22.5" hidden="1" x14ac:dyDescent="0.25">
      <c r="A46" s="57"/>
      <c r="B46" s="47"/>
      <c r="C46" s="48"/>
      <c r="D46" s="16" t="s">
        <v>23</v>
      </c>
      <c r="E46" s="12">
        <f t="shared" si="14"/>
        <v>0</v>
      </c>
      <c r="F46" s="64">
        <v>0</v>
      </c>
      <c r="G46" s="65"/>
      <c r="H46" s="65"/>
      <c r="I46" s="65"/>
      <c r="J46" s="66"/>
      <c r="K46" s="67">
        <v>0</v>
      </c>
      <c r="L46" s="18">
        <v>0</v>
      </c>
      <c r="M46" s="18">
        <v>0</v>
      </c>
      <c r="N46" s="18">
        <v>0</v>
      </c>
      <c r="O46" s="49"/>
    </row>
    <row r="47" spans="1:15" ht="15" customHeight="1" x14ac:dyDescent="0.25">
      <c r="A47" s="68" t="s">
        <v>44</v>
      </c>
      <c r="B47" s="31" t="s">
        <v>45</v>
      </c>
      <c r="C47" s="10" t="s">
        <v>17</v>
      </c>
      <c r="D47" s="11" t="s">
        <v>18</v>
      </c>
      <c r="E47" s="12">
        <f>SUM(F47:N47)</f>
        <v>77074.433879999997</v>
      </c>
      <c r="F47" s="69">
        <f>F50</f>
        <v>77074.433879999997</v>
      </c>
      <c r="G47" s="70"/>
      <c r="H47" s="70"/>
      <c r="I47" s="70"/>
      <c r="J47" s="71"/>
      <c r="K47" s="12">
        <f>K50</f>
        <v>0</v>
      </c>
      <c r="L47" s="12">
        <v>0</v>
      </c>
      <c r="M47" s="12">
        <v>0</v>
      </c>
      <c r="N47" s="12">
        <v>0</v>
      </c>
      <c r="O47" s="21" t="s">
        <v>26</v>
      </c>
    </row>
    <row r="48" spans="1:15" ht="22.5" x14ac:dyDescent="0.25">
      <c r="A48" s="72"/>
      <c r="B48" s="73"/>
      <c r="C48" s="15"/>
      <c r="D48" s="16" t="s">
        <v>20</v>
      </c>
      <c r="E48" s="12">
        <f t="shared" si="14"/>
        <v>0</v>
      </c>
      <c r="F48" s="74">
        <v>0</v>
      </c>
      <c r="G48" s="75"/>
      <c r="H48" s="75"/>
      <c r="I48" s="75"/>
      <c r="J48" s="76"/>
      <c r="K48" s="18">
        <v>0</v>
      </c>
      <c r="L48" s="18">
        <v>0</v>
      </c>
      <c r="M48" s="18">
        <v>0</v>
      </c>
      <c r="N48" s="18">
        <v>0</v>
      </c>
      <c r="O48" s="21"/>
    </row>
    <row r="49" spans="1:16" ht="22.5" x14ac:dyDescent="0.25">
      <c r="A49" s="72"/>
      <c r="B49" s="73"/>
      <c r="C49" s="15"/>
      <c r="D49" s="16" t="s">
        <v>21</v>
      </c>
      <c r="E49" s="12">
        <f t="shared" si="14"/>
        <v>0</v>
      </c>
      <c r="F49" s="44">
        <v>0</v>
      </c>
      <c r="G49" s="77"/>
      <c r="H49" s="77"/>
      <c r="I49" s="77"/>
      <c r="J49" s="78"/>
      <c r="K49" s="18">
        <v>0</v>
      </c>
      <c r="L49" s="18">
        <v>0</v>
      </c>
      <c r="M49" s="18">
        <v>0</v>
      </c>
      <c r="N49" s="18">
        <v>0</v>
      </c>
      <c r="O49" s="21"/>
    </row>
    <row r="50" spans="1:16" ht="22.5" x14ac:dyDescent="0.25">
      <c r="A50" s="72"/>
      <c r="B50" s="73"/>
      <c r="C50" s="15"/>
      <c r="D50" s="16" t="s">
        <v>22</v>
      </c>
      <c r="E50" s="12">
        <f t="shared" si="14"/>
        <v>77074.433879999997</v>
      </c>
      <c r="F50" s="79">
        <f>F58</f>
        <v>77074.433879999997</v>
      </c>
      <c r="G50" s="80"/>
      <c r="H50" s="80"/>
      <c r="I50" s="80"/>
      <c r="J50" s="81"/>
      <c r="K50" s="18">
        <v>0</v>
      </c>
      <c r="L50" s="18">
        <v>0</v>
      </c>
      <c r="M50" s="18">
        <v>0</v>
      </c>
      <c r="N50" s="18">
        <v>0</v>
      </c>
      <c r="O50" s="21"/>
    </row>
    <row r="51" spans="1:16" ht="22.5" x14ac:dyDescent="0.25">
      <c r="A51" s="82"/>
      <c r="B51" s="83"/>
      <c r="C51" s="15"/>
      <c r="D51" s="16" t="s">
        <v>23</v>
      </c>
      <c r="E51" s="12">
        <f t="shared" si="14"/>
        <v>0</v>
      </c>
      <c r="F51" s="44">
        <v>0</v>
      </c>
      <c r="G51" s="77"/>
      <c r="H51" s="77"/>
      <c r="I51" s="77"/>
      <c r="J51" s="78"/>
      <c r="K51" s="18">
        <v>0</v>
      </c>
      <c r="L51" s="18">
        <v>0</v>
      </c>
      <c r="M51" s="18">
        <v>0</v>
      </c>
      <c r="N51" s="18">
        <v>0</v>
      </c>
      <c r="O51" s="21"/>
    </row>
    <row r="52" spans="1:16" ht="15" customHeight="1" x14ac:dyDescent="0.25">
      <c r="A52" s="30"/>
      <c r="B52" s="20" t="s">
        <v>46</v>
      </c>
      <c r="C52" s="22" t="s">
        <v>28</v>
      </c>
      <c r="D52" s="22" t="s">
        <v>28</v>
      </c>
      <c r="E52" s="84" t="s">
        <v>29</v>
      </c>
      <c r="F52" s="21" t="s">
        <v>30</v>
      </c>
      <c r="G52" s="21" t="s">
        <v>31</v>
      </c>
      <c r="H52" s="21"/>
      <c r="I52" s="21"/>
      <c r="J52" s="21"/>
      <c r="K52" s="21">
        <v>2027</v>
      </c>
      <c r="L52" s="21">
        <v>2028</v>
      </c>
      <c r="M52" s="21">
        <v>2029</v>
      </c>
      <c r="N52" s="21">
        <v>2030</v>
      </c>
      <c r="O52" s="22" t="s">
        <v>28</v>
      </c>
    </row>
    <row r="53" spans="1:16" ht="33.75" x14ac:dyDescent="0.25">
      <c r="A53" s="85"/>
      <c r="B53" s="20"/>
      <c r="C53" s="22"/>
      <c r="D53" s="22"/>
      <c r="E53" s="86"/>
      <c r="F53" s="21"/>
      <c r="G53" s="23" t="s">
        <v>32</v>
      </c>
      <c r="H53" s="23" t="s">
        <v>33</v>
      </c>
      <c r="I53" s="23" t="s">
        <v>34</v>
      </c>
      <c r="J53" s="23" t="s">
        <v>35</v>
      </c>
      <c r="K53" s="21"/>
      <c r="L53" s="21"/>
      <c r="M53" s="21"/>
      <c r="N53" s="21"/>
      <c r="O53" s="22"/>
    </row>
    <row r="54" spans="1:16" x14ac:dyDescent="0.25">
      <c r="A54" s="87"/>
      <c r="B54" s="20"/>
      <c r="C54" s="22"/>
      <c r="D54" s="22"/>
      <c r="E54" s="88">
        <v>1</v>
      </c>
      <c r="F54" s="23">
        <v>1</v>
      </c>
      <c r="G54" s="23">
        <v>0</v>
      </c>
      <c r="H54" s="23">
        <v>0</v>
      </c>
      <c r="I54" s="23">
        <v>0</v>
      </c>
      <c r="J54" s="23">
        <v>1</v>
      </c>
      <c r="K54" s="88">
        <v>0</v>
      </c>
      <c r="L54" s="88">
        <v>0</v>
      </c>
      <c r="M54" s="88">
        <v>0</v>
      </c>
      <c r="N54" s="88">
        <v>0</v>
      </c>
      <c r="O54" s="22"/>
    </row>
    <row r="55" spans="1:16" x14ac:dyDescent="0.25">
      <c r="A55" s="89" t="s">
        <v>47</v>
      </c>
      <c r="B55" s="31" t="s">
        <v>48</v>
      </c>
      <c r="C55" s="10" t="s">
        <v>17</v>
      </c>
      <c r="D55" s="11" t="s">
        <v>18</v>
      </c>
      <c r="E55" s="12">
        <f>SUM(F55:N55)</f>
        <v>77074.433879999997</v>
      </c>
      <c r="F55" s="33">
        <f>SUM(F56:J59)</f>
        <v>77074.433879999997</v>
      </c>
      <c r="G55" s="90"/>
      <c r="H55" s="90"/>
      <c r="I55" s="90"/>
      <c r="J55" s="91"/>
      <c r="K55" s="12">
        <f>K58</f>
        <v>0</v>
      </c>
      <c r="L55" s="12">
        <f>L58</f>
        <v>0</v>
      </c>
      <c r="M55" s="12">
        <f>M58</f>
        <v>0</v>
      </c>
      <c r="N55" s="12">
        <f>N58</f>
        <v>0</v>
      </c>
      <c r="O55" s="36" t="s">
        <v>26</v>
      </c>
    </row>
    <row r="56" spans="1:16" ht="22.5" x14ac:dyDescent="0.25">
      <c r="A56" s="92"/>
      <c r="B56" s="93"/>
      <c r="C56" s="15"/>
      <c r="D56" s="16" t="s">
        <v>20</v>
      </c>
      <c r="E56" s="12">
        <f t="shared" ref="E56:E59" si="15">SUM(F56:N56)</f>
        <v>0</v>
      </c>
      <c r="F56" s="94">
        <v>0</v>
      </c>
      <c r="G56" s="95"/>
      <c r="H56" s="95"/>
      <c r="I56" s="95"/>
      <c r="J56" s="96"/>
      <c r="K56" s="18">
        <v>0</v>
      </c>
      <c r="L56" s="18">
        <v>0</v>
      </c>
      <c r="M56" s="18">
        <v>0</v>
      </c>
      <c r="N56" s="18">
        <v>0</v>
      </c>
      <c r="O56" s="97"/>
    </row>
    <row r="57" spans="1:16" ht="22.5" x14ac:dyDescent="0.25">
      <c r="A57" s="92"/>
      <c r="B57" s="93"/>
      <c r="C57" s="15"/>
      <c r="D57" s="16" t="s">
        <v>21</v>
      </c>
      <c r="E57" s="12">
        <f t="shared" si="15"/>
        <v>0</v>
      </c>
      <c r="F57" s="94">
        <v>0</v>
      </c>
      <c r="G57" s="95"/>
      <c r="H57" s="95"/>
      <c r="I57" s="95"/>
      <c r="J57" s="96"/>
      <c r="K57" s="18">
        <v>0</v>
      </c>
      <c r="L57" s="18">
        <v>0</v>
      </c>
      <c r="M57" s="18">
        <v>0</v>
      </c>
      <c r="N57" s="18">
        <v>0</v>
      </c>
      <c r="O57" s="97"/>
    </row>
    <row r="58" spans="1:16" ht="22.5" x14ac:dyDescent="0.25">
      <c r="A58" s="92"/>
      <c r="B58" s="93"/>
      <c r="C58" s="15"/>
      <c r="D58" s="16" t="s">
        <v>22</v>
      </c>
      <c r="E58" s="12">
        <f t="shared" si="15"/>
        <v>77074.433879999997</v>
      </c>
      <c r="F58" s="94">
        <v>77074.433879999997</v>
      </c>
      <c r="G58" s="95"/>
      <c r="H58" s="95"/>
      <c r="I58" s="95"/>
      <c r="J58" s="96"/>
      <c r="K58" s="18">
        <v>0</v>
      </c>
      <c r="L58" s="18">
        <v>0</v>
      </c>
      <c r="M58" s="18">
        <v>0</v>
      </c>
      <c r="N58" s="18">
        <v>0</v>
      </c>
      <c r="O58" s="97"/>
    </row>
    <row r="59" spans="1:16" ht="22.5" x14ac:dyDescent="0.25">
      <c r="A59" s="98"/>
      <c r="B59" s="99"/>
      <c r="C59" s="15"/>
      <c r="D59" s="16" t="s">
        <v>23</v>
      </c>
      <c r="E59" s="12">
        <f t="shared" si="15"/>
        <v>0</v>
      </c>
      <c r="F59" s="94">
        <v>0</v>
      </c>
      <c r="G59" s="95"/>
      <c r="H59" s="95"/>
      <c r="I59" s="95"/>
      <c r="J59" s="96"/>
      <c r="K59" s="18">
        <v>0</v>
      </c>
      <c r="L59" s="18">
        <v>0</v>
      </c>
      <c r="M59" s="18">
        <v>0</v>
      </c>
      <c r="N59" s="18">
        <v>0</v>
      </c>
      <c r="O59" s="100"/>
    </row>
    <row r="60" spans="1:16" ht="14.25" customHeight="1" x14ac:dyDescent="0.25">
      <c r="A60" s="8">
        <v>2</v>
      </c>
      <c r="B60" s="101" t="s">
        <v>49</v>
      </c>
      <c r="C60" s="10" t="s">
        <v>17</v>
      </c>
      <c r="D60" s="11" t="s">
        <v>18</v>
      </c>
      <c r="E60" s="12">
        <f>SUM(F60:N60)</f>
        <v>279032.40000000002</v>
      </c>
      <c r="F60" s="13">
        <f>SUM(F61:J64)</f>
        <v>96514.9</v>
      </c>
      <c r="G60" s="13"/>
      <c r="H60" s="13"/>
      <c r="I60" s="13"/>
      <c r="J60" s="13"/>
      <c r="K60" s="14">
        <f t="shared" ref="K60:N64" si="16">K65+K78+K96+K109</f>
        <v>39200</v>
      </c>
      <c r="L60" s="14">
        <f t="shared" si="16"/>
        <v>85566</v>
      </c>
      <c r="M60" s="14">
        <f t="shared" si="16"/>
        <v>57751.5</v>
      </c>
      <c r="N60" s="14">
        <f t="shared" si="16"/>
        <v>0</v>
      </c>
      <c r="O60" s="21" t="s">
        <v>50</v>
      </c>
      <c r="P60" s="102"/>
    </row>
    <row r="61" spans="1:16" ht="22.5" customHeight="1" x14ac:dyDescent="0.25">
      <c r="A61" s="8"/>
      <c r="B61" s="101"/>
      <c r="C61" s="15"/>
      <c r="D61" s="16" t="s">
        <v>20</v>
      </c>
      <c r="E61" s="12">
        <f t="shared" ref="E61:E64" si="17">SUM(F61:N61)</f>
        <v>210589.52000000002</v>
      </c>
      <c r="F61" s="17">
        <f>F79+F66+F97+F110</f>
        <v>72971.33</v>
      </c>
      <c r="G61" s="17"/>
      <c r="H61" s="17"/>
      <c r="I61" s="17"/>
      <c r="J61" s="17"/>
      <c r="K61" s="18">
        <f t="shared" si="16"/>
        <v>29556.799999999999</v>
      </c>
      <c r="L61" s="103">
        <f t="shared" si="16"/>
        <v>64516.759999999995</v>
      </c>
      <c r="M61" s="103">
        <f t="shared" si="16"/>
        <v>43544.63</v>
      </c>
      <c r="N61" s="103">
        <f t="shared" si="16"/>
        <v>0</v>
      </c>
      <c r="O61" s="21"/>
      <c r="P61" s="104"/>
    </row>
    <row r="62" spans="1:16" ht="22.5" customHeight="1" x14ac:dyDescent="0.25">
      <c r="A62" s="8"/>
      <c r="B62" s="101"/>
      <c r="C62" s="15"/>
      <c r="D62" s="16" t="s">
        <v>51</v>
      </c>
      <c r="E62" s="12">
        <f t="shared" si="17"/>
        <v>0</v>
      </c>
      <c r="F62" s="17">
        <f>F80+F67+F98+F111</f>
        <v>0</v>
      </c>
      <c r="G62" s="17"/>
      <c r="H62" s="17"/>
      <c r="I62" s="17"/>
      <c r="J62" s="17"/>
      <c r="K62" s="18">
        <f t="shared" si="16"/>
        <v>0</v>
      </c>
      <c r="L62" s="103">
        <f t="shared" si="16"/>
        <v>0</v>
      </c>
      <c r="M62" s="103">
        <f t="shared" si="16"/>
        <v>0</v>
      </c>
      <c r="N62" s="103">
        <f t="shared" si="16"/>
        <v>0</v>
      </c>
      <c r="O62" s="21"/>
      <c r="P62" s="105"/>
    </row>
    <row r="63" spans="1:16" ht="24" customHeight="1" x14ac:dyDescent="0.25">
      <c r="A63" s="8"/>
      <c r="B63" s="101"/>
      <c r="C63" s="15"/>
      <c r="D63" s="16" t="s">
        <v>52</v>
      </c>
      <c r="E63" s="12">
        <f t="shared" si="17"/>
        <v>68442.880000000005</v>
      </c>
      <c r="F63" s="17">
        <f>F81+F68+F99+F112</f>
        <v>23543.57</v>
      </c>
      <c r="G63" s="17"/>
      <c r="H63" s="17"/>
      <c r="I63" s="17"/>
      <c r="J63" s="17"/>
      <c r="K63" s="18">
        <f t="shared" si="16"/>
        <v>9643.2000000000007</v>
      </c>
      <c r="L63" s="103">
        <f t="shared" si="16"/>
        <v>21049.24</v>
      </c>
      <c r="M63" s="103">
        <f t="shared" si="16"/>
        <v>14206.87</v>
      </c>
      <c r="N63" s="103">
        <f t="shared" si="16"/>
        <v>0</v>
      </c>
      <c r="O63" s="21"/>
      <c r="P63" s="105"/>
    </row>
    <row r="64" spans="1:16" ht="22.5" x14ac:dyDescent="0.25">
      <c r="A64" s="8"/>
      <c r="B64" s="101"/>
      <c r="C64" s="15"/>
      <c r="D64" s="16" t="s">
        <v>23</v>
      </c>
      <c r="E64" s="12">
        <f t="shared" si="17"/>
        <v>0</v>
      </c>
      <c r="F64" s="17">
        <f>F82+F69+F100+F113</f>
        <v>0</v>
      </c>
      <c r="G64" s="17"/>
      <c r="H64" s="17"/>
      <c r="I64" s="17"/>
      <c r="J64" s="17"/>
      <c r="K64" s="18">
        <f t="shared" si="16"/>
        <v>0</v>
      </c>
      <c r="L64" s="103">
        <f t="shared" si="16"/>
        <v>0</v>
      </c>
      <c r="M64" s="103">
        <f t="shared" si="16"/>
        <v>0</v>
      </c>
      <c r="N64" s="103">
        <f t="shared" si="16"/>
        <v>0</v>
      </c>
      <c r="O64" s="21"/>
      <c r="P64" s="105"/>
    </row>
    <row r="65" spans="1:16" ht="16.5" customHeight="1" x14ac:dyDescent="0.25">
      <c r="A65" s="30" t="s">
        <v>53</v>
      </c>
      <c r="B65" s="9" t="s">
        <v>54</v>
      </c>
      <c r="C65" s="10" t="s">
        <v>17</v>
      </c>
      <c r="D65" s="11" t="s">
        <v>18</v>
      </c>
      <c r="E65" s="12">
        <f>SUM(F65:N65)</f>
        <v>115503</v>
      </c>
      <c r="F65" s="13">
        <f>SUM(F66:J69)</f>
        <v>0</v>
      </c>
      <c r="G65" s="13"/>
      <c r="H65" s="13"/>
      <c r="I65" s="13"/>
      <c r="J65" s="13"/>
      <c r="K65" s="14">
        <f>SUM(K66:K69)</f>
        <v>0</v>
      </c>
      <c r="L65" s="14">
        <f>SUM(L66:L69)</f>
        <v>57751.5</v>
      </c>
      <c r="M65" s="14">
        <f>SUM(M66:M69)</f>
        <v>57751.5</v>
      </c>
      <c r="N65" s="14">
        <f>SUM(N66:N69)</f>
        <v>0</v>
      </c>
      <c r="O65" s="21" t="s">
        <v>50</v>
      </c>
      <c r="P65" s="105"/>
    </row>
    <row r="66" spans="1:16" ht="23.25" customHeight="1" x14ac:dyDescent="0.25">
      <c r="A66" s="85"/>
      <c r="B66" s="9"/>
      <c r="C66" s="10"/>
      <c r="D66" s="16" t="s">
        <v>20</v>
      </c>
      <c r="E66" s="12">
        <f t="shared" ref="E66:E69" si="18">SUM(F66:N66)</f>
        <v>87089.26</v>
      </c>
      <c r="F66" s="17">
        <f>F74</f>
        <v>0</v>
      </c>
      <c r="G66" s="17"/>
      <c r="H66" s="17"/>
      <c r="I66" s="17"/>
      <c r="J66" s="17"/>
      <c r="K66" s="18">
        <f t="shared" ref="K66:N69" si="19">K74</f>
        <v>0</v>
      </c>
      <c r="L66" s="103">
        <f t="shared" si="19"/>
        <v>43544.63</v>
      </c>
      <c r="M66" s="103">
        <v>43544.63</v>
      </c>
      <c r="N66" s="103">
        <f t="shared" si="19"/>
        <v>0</v>
      </c>
      <c r="O66" s="21"/>
      <c r="P66" s="105"/>
    </row>
    <row r="67" spans="1:16" ht="24.75" customHeight="1" x14ac:dyDescent="0.25">
      <c r="A67" s="85"/>
      <c r="B67" s="9"/>
      <c r="C67" s="15"/>
      <c r="D67" s="16" t="s">
        <v>51</v>
      </c>
      <c r="E67" s="12">
        <f t="shared" si="18"/>
        <v>0</v>
      </c>
      <c r="F67" s="17">
        <f>F75</f>
        <v>0</v>
      </c>
      <c r="G67" s="17"/>
      <c r="H67" s="17"/>
      <c r="I67" s="17"/>
      <c r="J67" s="17"/>
      <c r="K67" s="18">
        <f t="shared" si="19"/>
        <v>0</v>
      </c>
      <c r="L67" s="103">
        <f t="shared" si="19"/>
        <v>0</v>
      </c>
      <c r="M67" s="103">
        <f t="shared" si="19"/>
        <v>0</v>
      </c>
      <c r="N67" s="103">
        <f t="shared" si="19"/>
        <v>0</v>
      </c>
      <c r="O67" s="21"/>
      <c r="P67" s="105"/>
    </row>
    <row r="68" spans="1:16" ht="22.5" x14ac:dyDescent="0.25">
      <c r="A68" s="85"/>
      <c r="B68" s="9"/>
      <c r="C68" s="15"/>
      <c r="D68" s="16" t="s">
        <v>52</v>
      </c>
      <c r="E68" s="12">
        <f t="shared" si="18"/>
        <v>28413.74</v>
      </c>
      <c r="F68" s="17">
        <f>F76</f>
        <v>0</v>
      </c>
      <c r="G68" s="17"/>
      <c r="H68" s="17"/>
      <c r="I68" s="17"/>
      <c r="J68" s="17"/>
      <c r="K68" s="18">
        <f t="shared" si="19"/>
        <v>0</v>
      </c>
      <c r="L68" s="103">
        <f t="shared" si="19"/>
        <v>14206.87</v>
      </c>
      <c r="M68" s="103">
        <v>14206.87</v>
      </c>
      <c r="N68" s="103">
        <f t="shared" si="19"/>
        <v>0</v>
      </c>
      <c r="O68" s="21"/>
      <c r="P68" s="105"/>
    </row>
    <row r="69" spans="1:16" ht="22.5" x14ac:dyDescent="0.25">
      <c r="A69" s="85"/>
      <c r="B69" s="9"/>
      <c r="C69" s="15"/>
      <c r="D69" s="16" t="s">
        <v>23</v>
      </c>
      <c r="E69" s="12">
        <f t="shared" si="18"/>
        <v>0</v>
      </c>
      <c r="F69" s="17">
        <f>F77</f>
        <v>0</v>
      </c>
      <c r="G69" s="17"/>
      <c r="H69" s="17"/>
      <c r="I69" s="17"/>
      <c r="J69" s="17"/>
      <c r="K69" s="18">
        <f t="shared" si="19"/>
        <v>0</v>
      </c>
      <c r="L69" s="103">
        <f t="shared" si="19"/>
        <v>0</v>
      </c>
      <c r="M69" s="103">
        <f t="shared" si="19"/>
        <v>0</v>
      </c>
      <c r="N69" s="103">
        <f t="shared" si="19"/>
        <v>0</v>
      </c>
      <c r="O69" s="21"/>
      <c r="P69" s="105"/>
    </row>
    <row r="70" spans="1:16" ht="15" customHeight="1" x14ac:dyDescent="0.25">
      <c r="A70" s="85"/>
      <c r="B70" s="9" t="s">
        <v>55</v>
      </c>
      <c r="C70" s="22" t="s">
        <v>28</v>
      </c>
      <c r="D70" s="5" t="s">
        <v>28</v>
      </c>
      <c r="E70" s="106" t="s">
        <v>29</v>
      </c>
      <c r="F70" s="21" t="s">
        <v>30</v>
      </c>
      <c r="G70" s="21" t="s">
        <v>31</v>
      </c>
      <c r="H70" s="21"/>
      <c r="I70" s="21"/>
      <c r="J70" s="21"/>
      <c r="K70" s="36">
        <v>2027</v>
      </c>
      <c r="L70" s="36">
        <v>2028</v>
      </c>
      <c r="M70" s="36">
        <v>2029</v>
      </c>
      <c r="N70" s="36">
        <v>2030</v>
      </c>
      <c r="O70" s="36" t="s">
        <v>28</v>
      </c>
      <c r="P70" s="105"/>
    </row>
    <row r="71" spans="1:16" ht="33.75" x14ac:dyDescent="0.25">
      <c r="A71" s="85"/>
      <c r="B71" s="9"/>
      <c r="C71" s="22"/>
      <c r="D71" s="5"/>
      <c r="E71" s="87"/>
      <c r="F71" s="21"/>
      <c r="G71" s="23" t="s">
        <v>32</v>
      </c>
      <c r="H71" s="23" t="s">
        <v>33</v>
      </c>
      <c r="I71" s="23" t="s">
        <v>34</v>
      </c>
      <c r="J71" s="23" t="s">
        <v>35</v>
      </c>
      <c r="K71" s="49"/>
      <c r="L71" s="49"/>
      <c r="M71" s="49"/>
      <c r="N71" s="49"/>
      <c r="O71" s="43"/>
      <c r="P71" s="105"/>
    </row>
    <row r="72" spans="1:16" x14ac:dyDescent="0.25">
      <c r="A72" s="87"/>
      <c r="B72" s="9"/>
      <c r="C72" s="22"/>
      <c r="D72" s="5"/>
      <c r="E72" s="88">
        <v>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1</v>
      </c>
      <c r="N72" s="23">
        <v>0</v>
      </c>
      <c r="O72" s="49"/>
      <c r="P72" s="105"/>
    </row>
    <row r="73" spans="1:16" ht="15" customHeight="1" x14ac:dyDescent="0.25">
      <c r="A73" s="30" t="s">
        <v>56</v>
      </c>
      <c r="B73" s="107" t="s">
        <v>57</v>
      </c>
      <c r="C73" s="32" t="s">
        <v>17</v>
      </c>
      <c r="D73" s="16" t="s">
        <v>18</v>
      </c>
      <c r="E73" s="12">
        <f>SUM(F73:N73)</f>
        <v>115503</v>
      </c>
      <c r="F73" s="69">
        <f>SUM(F74:J77)</f>
        <v>0</v>
      </c>
      <c r="G73" s="108"/>
      <c r="H73" s="108"/>
      <c r="I73" s="108"/>
      <c r="J73" s="109"/>
      <c r="K73" s="12">
        <f>SUM(K74:K77)</f>
        <v>0</v>
      </c>
      <c r="L73" s="14">
        <f t="shared" ref="L73:N73" si="20">SUM(L74:L77)</f>
        <v>57751.5</v>
      </c>
      <c r="M73" s="14">
        <f t="shared" si="20"/>
        <v>57751.5</v>
      </c>
      <c r="N73" s="14">
        <f t="shared" si="20"/>
        <v>0</v>
      </c>
      <c r="O73" s="36" t="s">
        <v>26</v>
      </c>
      <c r="P73" s="105"/>
    </row>
    <row r="74" spans="1:16" ht="22.5" x14ac:dyDescent="0.25">
      <c r="A74" s="37"/>
      <c r="B74" s="110"/>
      <c r="C74" s="39"/>
      <c r="D74" s="16" t="s">
        <v>20</v>
      </c>
      <c r="E74" s="12">
        <f t="shared" ref="E74:E77" si="21">SUM(F74:N74)</f>
        <v>87089.26</v>
      </c>
      <c r="F74" s="44">
        <v>0</v>
      </c>
      <c r="G74" s="45"/>
      <c r="H74" s="45"/>
      <c r="I74" s="45"/>
      <c r="J74" s="46"/>
      <c r="K74" s="18">
        <v>0</v>
      </c>
      <c r="L74" s="103">
        <v>43544.63</v>
      </c>
      <c r="M74" s="103">
        <v>43544.63</v>
      </c>
      <c r="N74" s="103">
        <v>0</v>
      </c>
      <c r="O74" s="43"/>
      <c r="P74" s="105"/>
    </row>
    <row r="75" spans="1:16" ht="20.25" customHeight="1" x14ac:dyDescent="0.25">
      <c r="A75" s="37"/>
      <c r="B75" s="110"/>
      <c r="C75" s="39"/>
      <c r="D75" s="16" t="s">
        <v>51</v>
      </c>
      <c r="E75" s="12">
        <f t="shared" si="21"/>
        <v>0</v>
      </c>
      <c r="F75" s="44">
        <v>0</v>
      </c>
      <c r="G75" s="45"/>
      <c r="H75" s="45"/>
      <c r="I75" s="45"/>
      <c r="J75" s="46"/>
      <c r="K75" s="18">
        <v>0</v>
      </c>
      <c r="L75" s="103">
        <v>0</v>
      </c>
      <c r="M75" s="103">
        <v>0</v>
      </c>
      <c r="N75" s="103">
        <v>0</v>
      </c>
      <c r="O75" s="43"/>
      <c r="P75" s="105"/>
    </row>
    <row r="76" spans="1:16" ht="22.5" x14ac:dyDescent="0.25">
      <c r="A76" s="37"/>
      <c r="B76" s="110"/>
      <c r="C76" s="39"/>
      <c r="D76" s="16" t="s">
        <v>52</v>
      </c>
      <c r="E76" s="12">
        <f t="shared" si="21"/>
        <v>28413.74</v>
      </c>
      <c r="F76" s="44">
        <v>0</v>
      </c>
      <c r="G76" s="45"/>
      <c r="H76" s="45"/>
      <c r="I76" s="45"/>
      <c r="J76" s="46"/>
      <c r="K76" s="18">
        <v>0</v>
      </c>
      <c r="L76" s="103">
        <v>14206.87</v>
      </c>
      <c r="M76" s="103">
        <v>14206.87</v>
      </c>
      <c r="N76" s="103">
        <v>0</v>
      </c>
      <c r="O76" s="43"/>
      <c r="P76" s="105"/>
    </row>
    <row r="77" spans="1:16" ht="22.5" x14ac:dyDescent="0.25">
      <c r="A77" s="57"/>
      <c r="B77" s="111"/>
      <c r="C77" s="48"/>
      <c r="D77" s="16" t="s">
        <v>23</v>
      </c>
      <c r="E77" s="12">
        <f t="shared" si="21"/>
        <v>0</v>
      </c>
      <c r="F77" s="44">
        <v>0</v>
      </c>
      <c r="G77" s="45"/>
      <c r="H77" s="45"/>
      <c r="I77" s="45"/>
      <c r="J77" s="46"/>
      <c r="K77" s="18">
        <v>0</v>
      </c>
      <c r="L77" s="103">
        <v>0</v>
      </c>
      <c r="M77" s="103">
        <v>0</v>
      </c>
      <c r="N77" s="103">
        <v>0</v>
      </c>
      <c r="O77" s="49"/>
      <c r="P77" s="105"/>
    </row>
    <row r="78" spans="1:16" ht="15" customHeight="1" x14ac:dyDescent="0.25">
      <c r="A78" s="19" t="s">
        <v>58</v>
      </c>
      <c r="B78" s="9" t="s">
        <v>59</v>
      </c>
      <c r="C78" s="10" t="s">
        <v>17</v>
      </c>
      <c r="D78" s="11" t="s">
        <v>18</v>
      </c>
      <c r="E78" s="12">
        <f>SUM(F78:N78)</f>
        <v>67014.5</v>
      </c>
      <c r="F78" s="13">
        <f>SUM(F79:J82)</f>
        <v>0</v>
      </c>
      <c r="G78" s="13"/>
      <c r="H78" s="13"/>
      <c r="I78" s="13"/>
      <c r="J78" s="13"/>
      <c r="K78" s="14">
        <f>SUM(K79:K82)</f>
        <v>39200</v>
      </c>
      <c r="L78" s="14">
        <f t="shared" ref="L78:N78" si="22">SUM(L79:L82)</f>
        <v>27814.5</v>
      </c>
      <c r="M78" s="14">
        <f t="shared" si="22"/>
        <v>0</v>
      </c>
      <c r="N78" s="14">
        <f t="shared" si="22"/>
        <v>0</v>
      </c>
      <c r="O78" s="21" t="s">
        <v>26</v>
      </c>
    </row>
    <row r="79" spans="1:16" ht="22.5" x14ac:dyDescent="0.25">
      <c r="A79" s="19"/>
      <c r="B79" s="9"/>
      <c r="C79" s="15"/>
      <c r="D79" s="16" t="s">
        <v>20</v>
      </c>
      <c r="E79" s="12">
        <f t="shared" ref="E79:E82" si="23">SUM(F79:N79)</f>
        <v>50528.93</v>
      </c>
      <c r="F79" s="17">
        <f>F92+F87</f>
        <v>0</v>
      </c>
      <c r="G79" s="17"/>
      <c r="H79" s="17"/>
      <c r="I79" s="17"/>
      <c r="J79" s="17"/>
      <c r="K79" s="18">
        <f t="shared" ref="K79:N82" si="24">K92+K87</f>
        <v>29556.799999999999</v>
      </c>
      <c r="L79" s="18">
        <f t="shared" si="24"/>
        <v>20972.13</v>
      </c>
      <c r="M79" s="18">
        <f t="shared" si="24"/>
        <v>0</v>
      </c>
      <c r="N79" s="18">
        <f t="shared" si="24"/>
        <v>0</v>
      </c>
      <c r="O79" s="21"/>
    </row>
    <row r="80" spans="1:16" ht="22.5" x14ac:dyDescent="0.25">
      <c r="A80" s="19"/>
      <c r="B80" s="9"/>
      <c r="C80" s="15"/>
      <c r="D80" s="16" t="s">
        <v>51</v>
      </c>
      <c r="E80" s="12">
        <f t="shared" si="23"/>
        <v>0</v>
      </c>
      <c r="F80" s="17">
        <f>F93+F88</f>
        <v>0</v>
      </c>
      <c r="G80" s="17"/>
      <c r="H80" s="17"/>
      <c r="I80" s="17"/>
      <c r="J80" s="17"/>
      <c r="K80" s="18">
        <f t="shared" si="24"/>
        <v>0</v>
      </c>
      <c r="L80" s="18">
        <f t="shared" si="24"/>
        <v>0</v>
      </c>
      <c r="M80" s="18">
        <f t="shared" si="24"/>
        <v>0</v>
      </c>
      <c r="N80" s="18">
        <f t="shared" si="24"/>
        <v>0</v>
      </c>
      <c r="O80" s="21"/>
    </row>
    <row r="81" spans="1:15" ht="22.5" x14ac:dyDescent="0.25">
      <c r="A81" s="19"/>
      <c r="B81" s="9"/>
      <c r="C81" s="15"/>
      <c r="D81" s="16" t="s">
        <v>52</v>
      </c>
      <c r="E81" s="12">
        <f t="shared" si="23"/>
        <v>16485.57</v>
      </c>
      <c r="F81" s="17">
        <f>F94+F89</f>
        <v>0</v>
      </c>
      <c r="G81" s="17"/>
      <c r="H81" s="17"/>
      <c r="I81" s="17"/>
      <c r="J81" s="17"/>
      <c r="K81" s="18">
        <f t="shared" si="24"/>
        <v>9643.2000000000007</v>
      </c>
      <c r="L81" s="18">
        <f t="shared" si="24"/>
        <v>6842.3700000000008</v>
      </c>
      <c r="M81" s="18">
        <f t="shared" si="24"/>
        <v>0</v>
      </c>
      <c r="N81" s="18">
        <f t="shared" si="24"/>
        <v>0</v>
      </c>
      <c r="O81" s="21"/>
    </row>
    <row r="82" spans="1:15" ht="22.5" x14ac:dyDescent="0.25">
      <c r="A82" s="19"/>
      <c r="B82" s="9"/>
      <c r="C82" s="15"/>
      <c r="D82" s="16" t="s">
        <v>23</v>
      </c>
      <c r="E82" s="12">
        <f t="shared" si="23"/>
        <v>0</v>
      </c>
      <c r="F82" s="17">
        <f>F95+F90</f>
        <v>0</v>
      </c>
      <c r="G82" s="17"/>
      <c r="H82" s="17"/>
      <c r="I82" s="17"/>
      <c r="J82" s="17"/>
      <c r="K82" s="18">
        <f t="shared" si="24"/>
        <v>0</v>
      </c>
      <c r="L82" s="18">
        <f t="shared" si="24"/>
        <v>0</v>
      </c>
      <c r="M82" s="18">
        <f t="shared" si="24"/>
        <v>0</v>
      </c>
      <c r="N82" s="18">
        <f t="shared" si="24"/>
        <v>0</v>
      </c>
      <c r="O82" s="21"/>
    </row>
    <row r="83" spans="1:15" ht="12" customHeight="1" x14ac:dyDescent="0.25">
      <c r="A83" s="19"/>
      <c r="B83" s="9" t="s">
        <v>60</v>
      </c>
      <c r="C83" s="22" t="s">
        <v>28</v>
      </c>
      <c r="D83" s="5" t="s">
        <v>28</v>
      </c>
      <c r="E83" s="21" t="s">
        <v>29</v>
      </c>
      <c r="F83" s="21" t="s">
        <v>30</v>
      </c>
      <c r="G83" s="21" t="s">
        <v>31</v>
      </c>
      <c r="H83" s="21"/>
      <c r="I83" s="21"/>
      <c r="J83" s="21"/>
      <c r="K83" s="21">
        <v>2027</v>
      </c>
      <c r="L83" s="21">
        <v>2028</v>
      </c>
      <c r="M83" s="21">
        <v>2029</v>
      </c>
      <c r="N83" s="21">
        <v>2030</v>
      </c>
      <c r="O83" s="21" t="s">
        <v>28</v>
      </c>
    </row>
    <row r="84" spans="1:15" ht="18.75" customHeight="1" x14ac:dyDescent="0.25">
      <c r="A84" s="19"/>
      <c r="B84" s="9"/>
      <c r="C84" s="22"/>
      <c r="D84" s="5"/>
      <c r="E84" s="21"/>
      <c r="F84" s="21"/>
      <c r="G84" s="23" t="s">
        <v>32</v>
      </c>
      <c r="H84" s="23" t="s">
        <v>33</v>
      </c>
      <c r="I84" s="23" t="s">
        <v>34</v>
      </c>
      <c r="J84" s="23" t="s">
        <v>35</v>
      </c>
      <c r="K84" s="21"/>
      <c r="L84" s="21"/>
      <c r="M84" s="21"/>
      <c r="N84" s="21"/>
      <c r="O84" s="21"/>
    </row>
    <row r="85" spans="1:15" ht="12.75" customHeight="1" x14ac:dyDescent="0.25">
      <c r="A85" s="19"/>
      <c r="B85" s="9"/>
      <c r="C85" s="22"/>
      <c r="D85" s="5"/>
      <c r="E85" s="23">
        <v>2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2</v>
      </c>
      <c r="M85" s="23">
        <v>0</v>
      </c>
      <c r="N85" s="23">
        <v>0</v>
      </c>
      <c r="O85" s="21"/>
    </row>
    <row r="86" spans="1:15" x14ac:dyDescent="0.25">
      <c r="A86" s="19" t="s">
        <v>61</v>
      </c>
      <c r="B86" s="101" t="s">
        <v>62</v>
      </c>
      <c r="C86" s="10" t="s">
        <v>17</v>
      </c>
      <c r="D86" s="11" t="s">
        <v>18</v>
      </c>
      <c r="E86" s="12">
        <f>SUM(F86:N86)</f>
        <v>11014.5</v>
      </c>
      <c r="F86" s="13">
        <f>SUM(F87:J90)</f>
        <v>0</v>
      </c>
      <c r="G86" s="13"/>
      <c r="H86" s="13"/>
      <c r="I86" s="13"/>
      <c r="J86" s="13"/>
      <c r="K86" s="14">
        <f>SUM(K87:K90)</f>
        <v>0</v>
      </c>
      <c r="L86" s="14">
        <f t="shared" ref="L86:N86" si="25">SUM(L87:L90)</f>
        <v>11014.5</v>
      </c>
      <c r="M86" s="14">
        <f t="shared" si="25"/>
        <v>0</v>
      </c>
      <c r="N86" s="14">
        <f t="shared" si="25"/>
        <v>0</v>
      </c>
      <c r="O86" s="21" t="s">
        <v>63</v>
      </c>
    </row>
    <row r="87" spans="1:15" ht="22.5" x14ac:dyDescent="0.25">
      <c r="A87" s="19"/>
      <c r="B87" s="101"/>
      <c r="C87" s="15"/>
      <c r="D87" s="16" t="s">
        <v>20</v>
      </c>
      <c r="E87" s="12">
        <f t="shared" ref="E87:E90" si="26">SUM(F87:N87)</f>
        <v>8304.93</v>
      </c>
      <c r="F87" s="17">
        <v>0</v>
      </c>
      <c r="G87" s="17"/>
      <c r="H87" s="17"/>
      <c r="I87" s="17"/>
      <c r="J87" s="17"/>
      <c r="K87" s="18">
        <v>0</v>
      </c>
      <c r="L87" s="18">
        <v>8304.93</v>
      </c>
      <c r="M87" s="18">
        <v>0</v>
      </c>
      <c r="N87" s="18">
        <v>0</v>
      </c>
      <c r="O87" s="21"/>
    </row>
    <row r="88" spans="1:15" ht="22.5" x14ac:dyDescent="0.25">
      <c r="A88" s="19"/>
      <c r="B88" s="101"/>
      <c r="C88" s="15"/>
      <c r="D88" s="16" t="s">
        <v>51</v>
      </c>
      <c r="E88" s="12">
        <f t="shared" si="26"/>
        <v>0</v>
      </c>
      <c r="F88" s="17">
        <v>0</v>
      </c>
      <c r="G88" s="17"/>
      <c r="H88" s="17"/>
      <c r="I88" s="17"/>
      <c r="J88" s="17"/>
      <c r="K88" s="18">
        <v>0</v>
      </c>
      <c r="L88" s="18">
        <v>0</v>
      </c>
      <c r="M88" s="18">
        <v>0</v>
      </c>
      <c r="N88" s="18">
        <v>0</v>
      </c>
      <c r="O88" s="21"/>
    </row>
    <row r="89" spans="1:15" ht="22.5" x14ac:dyDescent="0.25">
      <c r="A89" s="19"/>
      <c r="B89" s="101"/>
      <c r="C89" s="15"/>
      <c r="D89" s="16" t="s">
        <v>52</v>
      </c>
      <c r="E89" s="12">
        <f t="shared" si="26"/>
        <v>2709.57</v>
      </c>
      <c r="F89" s="17">
        <v>0</v>
      </c>
      <c r="G89" s="17"/>
      <c r="H89" s="17"/>
      <c r="I89" s="17"/>
      <c r="J89" s="17"/>
      <c r="K89" s="18">
        <v>0</v>
      </c>
      <c r="L89" s="18">
        <v>2709.57</v>
      </c>
      <c r="M89" s="18">
        <v>0</v>
      </c>
      <c r="N89" s="18">
        <v>0</v>
      </c>
      <c r="O89" s="21"/>
    </row>
    <row r="90" spans="1:15" ht="22.5" x14ac:dyDescent="0.25">
      <c r="A90" s="19"/>
      <c r="B90" s="101"/>
      <c r="C90" s="15"/>
      <c r="D90" s="16" t="s">
        <v>23</v>
      </c>
      <c r="E90" s="12">
        <f t="shared" si="26"/>
        <v>0</v>
      </c>
      <c r="F90" s="17">
        <v>0</v>
      </c>
      <c r="G90" s="17"/>
      <c r="H90" s="17"/>
      <c r="I90" s="17"/>
      <c r="J90" s="17"/>
      <c r="K90" s="18">
        <v>0</v>
      </c>
      <c r="L90" s="18">
        <v>0</v>
      </c>
      <c r="M90" s="18">
        <v>0</v>
      </c>
      <c r="N90" s="18">
        <v>0</v>
      </c>
      <c r="O90" s="21"/>
    </row>
    <row r="91" spans="1:15" ht="15" customHeight="1" x14ac:dyDescent="0.25">
      <c r="A91" s="30" t="s">
        <v>64</v>
      </c>
      <c r="B91" s="101" t="s">
        <v>65</v>
      </c>
      <c r="C91" s="10" t="s">
        <v>17</v>
      </c>
      <c r="D91" s="16" t="s">
        <v>18</v>
      </c>
      <c r="E91" s="12">
        <f>F91+K91+L91+M91+N91</f>
        <v>56000</v>
      </c>
      <c r="F91" s="69">
        <f>SUM(F92:J95)</f>
        <v>0</v>
      </c>
      <c r="G91" s="70"/>
      <c r="H91" s="70"/>
      <c r="I91" s="70"/>
      <c r="J91" s="71"/>
      <c r="K91" s="12">
        <f>SUM(K92:K95)</f>
        <v>39200</v>
      </c>
      <c r="L91" s="12">
        <f t="shared" ref="L91:N91" si="27">SUM(L92:L95)</f>
        <v>16800</v>
      </c>
      <c r="M91" s="12">
        <f t="shared" si="27"/>
        <v>0</v>
      </c>
      <c r="N91" s="12">
        <f t="shared" si="27"/>
        <v>0</v>
      </c>
      <c r="O91" s="36" t="s">
        <v>50</v>
      </c>
    </row>
    <row r="92" spans="1:15" ht="22.5" x14ac:dyDescent="0.25">
      <c r="A92" s="85"/>
      <c r="B92" s="101"/>
      <c r="C92" s="15"/>
      <c r="D92" s="16" t="s">
        <v>20</v>
      </c>
      <c r="E92" s="12">
        <f>F92+K92+L92+M92+N92</f>
        <v>42224</v>
      </c>
      <c r="F92" s="17">
        <v>0</v>
      </c>
      <c r="G92" s="17"/>
      <c r="H92" s="17"/>
      <c r="I92" s="17"/>
      <c r="J92" s="17"/>
      <c r="K92" s="18">
        <v>29556.799999999999</v>
      </c>
      <c r="L92" s="18">
        <v>12667.2</v>
      </c>
      <c r="M92" s="18">
        <v>0</v>
      </c>
      <c r="N92" s="18">
        <v>0</v>
      </c>
      <c r="O92" s="112"/>
    </row>
    <row r="93" spans="1:15" ht="22.5" x14ac:dyDescent="0.25">
      <c r="A93" s="85"/>
      <c r="B93" s="101"/>
      <c r="C93" s="15"/>
      <c r="D93" s="16" t="s">
        <v>51</v>
      </c>
      <c r="E93" s="12">
        <f t="shared" ref="E93:E95" si="28">F93+K93+L93+M93+N93</f>
        <v>0</v>
      </c>
      <c r="F93" s="17">
        <v>0</v>
      </c>
      <c r="G93" s="17"/>
      <c r="H93" s="17"/>
      <c r="I93" s="17"/>
      <c r="J93" s="17"/>
      <c r="K93" s="18">
        <v>0</v>
      </c>
      <c r="L93" s="18">
        <v>0</v>
      </c>
      <c r="M93" s="18">
        <v>0</v>
      </c>
      <c r="N93" s="18">
        <v>0</v>
      </c>
      <c r="O93" s="112"/>
    </row>
    <row r="94" spans="1:15" ht="22.5" x14ac:dyDescent="0.25">
      <c r="A94" s="85"/>
      <c r="B94" s="101"/>
      <c r="C94" s="15"/>
      <c r="D94" s="16" t="s">
        <v>52</v>
      </c>
      <c r="E94" s="12">
        <f t="shared" si="28"/>
        <v>13776</v>
      </c>
      <c r="F94" s="17">
        <v>0</v>
      </c>
      <c r="G94" s="17"/>
      <c r="H94" s="17"/>
      <c r="I94" s="17"/>
      <c r="J94" s="17"/>
      <c r="K94" s="18">
        <v>9643.2000000000007</v>
      </c>
      <c r="L94" s="18">
        <v>4132.8</v>
      </c>
      <c r="M94" s="18">
        <v>0</v>
      </c>
      <c r="N94" s="18">
        <v>0</v>
      </c>
      <c r="O94" s="112"/>
    </row>
    <row r="95" spans="1:15" ht="22.5" x14ac:dyDescent="0.25">
      <c r="A95" s="87"/>
      <c r="B95" s="101"/>
      <c r="C95" s="15"/>
      <c r="D95" s="16" t="s">
        <v>23</v>
      </c>
      <c r="E95" s="12">
        <f t="shared" si="28"/>
        <v>0</v>
      </c>
      <c r="F95" s="17">
        <v>0</v>
      </c>
      <c r="G95" s="17"/>
      <c r="H95" s="17"/>
      <c r="I95" s="17"/>
      <c r="J95" s="17"/>
      <c r="K95" s="18">
        <v>0</v>
      </c>
      <c r="L95" s="18">
        <v>0</v>
      </c>
      <c r="M95" s="18">
        <v>0</v>
      </c>
      <c r="N95" s="18">
        <v>0</v>
      </c>
      <c r="O95" s="113"/>
    </row>
    <row r="96" spans="1:15" ht="12" customHeight="1" x14ac:dyDescent="0.25">
      <c r="A96" s="19" t="s">
        <v>66</v>
      </c>
      <c r="B96" s="101" t="s">
        <v>67</v>
      </c>
      <c r="C96" s="10" t="s">
        <v>17</v>
      </c>
      <c r="D96" s="11" t="s">
        <v>18</v>
      </c>
      <c r="E96" s="12">
        <f>SUM(F96:N96)</f>
        <v>500</v>
      </c>
      <c r="F96" s="13">
        <f>SUM(F97:J100)</f>
        <v>500</v>
      </c>
      <c r="G96" s="13"/>
      <c r="H96" s="13"/>
      <c r="I96" s="13"/>
      <c r="J96" s="13"/>
      <c r="K96" s="14">
        <f>SUM(K97:K100)</f>
        <v>0</v>
      </c>
      <c r="L96" s="14">
        <f t="shared" ref="L96:N96" si="29">SUM(L97:L100)</f>
        <v>0</v>
      </c>
      <c r="M96" s="14">
        <f t="shared" si="29"/>
        <v>0</v>
      </c>
      <c r="N96" s="14">
        <f t="shared" si="29"/>
        <v>0</v>
      </c>
      <c r="O96" s="21" t="s">
        <v>68</v>
      </c>
    </row>
    <row r="97" spans="1:15" ht="20.25" customHeight="1" x14ac:dyDescent="0.25">
      <c r="A97" s="19"/>
      <c r="B97" s="101"/>
      <c r="C97" s="15"/>
      <c r="D97" s="16" t="s">
        <v>20</v>
      </c>
      <c r="E97" s="12">
        <f t="shared" ref="E97:E100" si="30">SUM(F97:N97)</f>
        <v>0</v>
      </c>
      <c r="F97" s="17">
        <f>F105</f>
        <v>0</v>
      </c>
      <c r="G97" s="17"/>
      <c r="H97" s="17"/>
      <c r="I97" s="17"/>
      <c r="J97" s="17"/>
      <c r="K97" s="18">
        <f>K105</f>
        <v>0</v>
      </c>
      <c r="L97" s="18">
        <f>L105</f>
        <v>0</v>
      </c>
      <c r="M97" s="18">
        <f>M105</f>
        <v>0</v>
      </c>
      <c r="N97" s="18">
        <f>N105</f>
        <v>0</v>
      </c>
      <c r="O97" s="21"/>
    </row>
    <row r="98" spans="1:15" ht="21" customHeight="1" x14ac:dyDescent="0.25">
      <c r="A98" s="19"/>
      <c r="B98" s="101"/>
      <c r="C98" s="15"/>
      <c r="D98" s="16" t="s">
        <v>51</v>
      </c>
      <c r="E98" s="12">
        <f t="shared" si="30"/>
        <v>0</v>
      </c>
      <c r="F98" s="17">
        <f t="shared" ref="F98:F100" si="31">F106</f>
        <v>0</v>
      </c>
      <c r="G98" s="17"/>
      <c r="H98" s="17"/>
      <c r="I98" s="17"/>
      <c r="J98" s="17"/>
      <c r="K98" s="18">
        <f t="shared" ref="K98:N100" si="32">K106</f>
        <v>0</v>
      </c>
      <c r="L98" s="18">
        <f t="shared" si="32"/>
        <v>0</v>
      </c>
      <c r="M98" s="18">
        <f t="shared" si="32"/>
        <v>0</v>
      </c>
      <c r="N98" s="18">
        <f t="shared" si="32"/>
        <v>0</v>
      </c>
      <c r="O98" s="21"/>
    </row>
    <row r="99" spans="1:15" ht="19.5" customHeight="1" x14ac:dyDescent="0.25">
      <c r="A99" s="19"/>
      <c r="B99" s="101"/>
      <c r="C99" s="15"/>
      <c r="D99" s="16" t="s">
        <v>52</v>
      </c>
      <c r="E99" s="12">
        <f t="shared" si="30"/>
        <v>500</v>
      </c>
      <c r="F99" s="17">
        <f>F107</f>
        <v>500</v>
      </c>
      <c r="G99" s="17"/>
      <c r="H99" s="17"/>
      <c r="I99" s="17"/>
      <c r="J99" s="17"/>
      <c r="K99" s="18">
        <f t="shared" si="32"/>
        <v>0</v>
      </c>
      <c r="L99" s="18">
        <f t="shared" si="32"/>
        <v>0</v>
      </c>
      <c r="M99" s="18">
        <f t="shared" si="32"/>
        <v>0</v>
      </c>
      <c r="N99" s="18">
        <f t="shared" si="32"/>
        <v>0</v>
      </c>
      <c r="O99" s="21"/>
    </row>
    <row r="100" spans="1:15" ht="22.5" x14ac:dyDescent="0.25">
      <c r="A100" s="19"/>
      <c r="B100" s="101"/>
      <c r="C100" s="15"/>
      <c r="D100" s="16" t="s">
        <v>23</v>
      </c>
      <c r="E100" s="12">
        <f t="shared" si="30"/>
        <v>0</v>
      </c>
      <c r="F100" s="17">
        <f t="shared" si="31"/>
        <v>0</v>
      </c>
      <c r="G100" s="17"/>
      <c r="H100" s="17"/>
      <c r="I100" s="17"/>
      <c r="J100" s="17"/>
      <c r="K100" s="18">
        <f t="shared" si="32"/>
        <v>0</v>
      </c>
      <c r="L100" s="18">
        <f t="shared" si="32"/>
        <v>0</v>
      </c>
      <c r="M100" s="18">
        <f t="shared" si="32"/>
        <v>0</v>
      </c>
      <c r="N100" s="18">
        <f t="shared" si="32"/>
        <v>0</v>
      </c>
      <c r="O100" s="21"/>
    </row>
    <row r="101" spans="1:15" ht="13.5" customHeight="1" x14ac:dyDescent="0.25">
      <c r="A101" s="19"/>
      <c r="B101" s="101" t="s">
        <v>69</v>
      </c>
      <c r="C101" s="22" t="s">
        <v>28</v>
      </c>
      <c r="D101" s="5" t="s">
        <v>28</v>
      </c>
      <c r="E101" s="21" t="s">
        <v>29</v>
      </c>
      <c r="F101" s="21" t="s">
        <v>30</v>
      </c>
      <c r="G101" s="21" t="s">
        <v>31</v>
      </c>
      <c r="H101" s="21"/>
      <c r="I101" s="21"/>
      <c r="J101" s="21"/>
      <c r="K101" s="21">
        <v>2027</v>
      </c>
      <c r="L101" s="21">
        <v>2028</v>
      </c>
      <c r="M101" s="21">
        <v>2029</v>
      </c>
      <c r="N101" s="21">
        <v>2030</v>
      </c>
      <c r="O101" s="21" t="s">
        <v>28</v>
      </c>
    </row>
    <row r="102" spans="1:15" ht="21" customHeight="1" x14ac:dyDescent="0.25">
      <c r="A102" s="19"/>
      <c r="B102" s="101"/>
      <c r="C102" s="22"/>
      <c r="D102" s="5"/>
      <c r="E102" s="21"/>
      <c r="F102" s="21"/>
      <c r="G102" s="23" t="s">
        <v>32</v>
      </c>
      <c r="H102" s="23" t="s">
        <v>33</v>
      </c>
      <c r="I102" s="23" t="s">
        <v>34</v>
      </c>
      <c r="J102" s="23" t="s">
        <v>35</v>
      </c>
      <c r="K102" s="21"/>
      <c r="L102" s="21"/>
      <c r="M102" s="21"/>
      <c r="N102" s="21"/>
      <c r="O102" s="21"/>
    </row>
    <row r="103" spans="1:15" ht="14.25" customHeight="1" x14ac:dyDescent="0.25">
      <c r="A103" s="19"/>
      <c r="B103" s="101"/>
      <c r="C103" s="22"/>
      <c r="D103" s="5"/>
      <c r="E103" s="23">
        <v>1</v>
      </c>
      <c r="F103" s="23">
        <v>1</v>
      </c>
      <c r="G103" s="23">
        <v>1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1"/>
    </row>
    <row r="104" spans="1:15" ht="16.5" customHeight="1" x14ac:dyDescent="0.25">
      <c r="A104" s="19" t="s">
        <v>70</v>
      </c>
      <c r="B104" s="101" t="s">
        <v>71</v>
      </c>
      <c r="C104" s="10" t="s">
        <v>17</v>
      </c>
      <c r="D104" s="11" t="s">
        <v>18</v>
      </c>
      <c r="E104" s="12">
        <f>SUM(F104:N104)</f>
        <v>500</v>
      </c>
      <c r="F104" s="13">
        <f>SUM(F105:J108)</f>
        <v>500</v>
      </c>
      <c r="G104" s="13"/>
      <c r="H104" s="13"/>
      <c r="I104" s="13"/>
      <c r="J104" s="13"/>
      <c r="K104" s="14">
        <f>SUM(K105:K108)</f>
        <v>0</v>
      </c>
      <c r="L104" s="14">
        <f t="shared" ref="L104:N104" si="33">SUM(L105:L108)</f>
        <v>0</v>
      </c>
      <c r="M104" s="14">
        <f t="shared" si="33"/>
        <v>0</v>
      </c>
      <c r="N104" s="14">
        <f t="shared" si="33"/>
        <v>0</v>
      </c>
      <c r="O104" s="21" t="s">
        <v>50</v>
      </c>
    </row>
    <row r="105" spans="1:15" ht="19.5" customHeight="1" x14ac:dyDescent="0.25">
      <c r="A105" s="19"/>
      <c r="B105" s="101"/>
      <c r="C105" s="15"/>
      <c r="D105" s="16" t="s">
        <v>20</v>
      </c>
      <c r="E105" s="12">
        <f t="shared" ref="E105:E108" si="34">SUM(F105:N105)</f>
        <v>0</v>
      </c>
      <c r="F105" s="17">
        <v>0</v>
      </c>
      <c r="G105" s="17"/>
      <c r="H105" s="17"/>
      <c r="I105" s="17"/>
      <c r="J105" s="17"/>
      <c r="K105" s="18">
        <v>0</v>
      </c>
      <c r="L105" s="18">
        <v>0</v>
      </c>
      <c r="M105" s="18">
        <v>0</v>
      </c>
      <c r="N105" s="18">
        <v>0</v>
      </c>
      <c r="O105" s="21"/>
    </row>
    <row r="106" spans="1:15" ht="22.5" customHeight="1" x14ac:dyDescent="0.25">
      <c r="A106" s="19"/>
      <c r="B106" s="101"/>
      <c r="C106" s="15"/>
      <c r="D106" s="16" t="s">
        <v>51</v>
      </c>
      <c r="E106" s="12">
        <f t="shared" si="34"/>
        <v>0</v>
      </c>
      <c r="F106" s="17">
        <v>0</v>
      </c>
      <c r="G106" s="17"/>
      <c r="H106" s="17"/>
      <c r="I106" s="17"/>
      <c r="J106" s="17"/>
      <c r="K106" s="18">
        <v>0</v>
      </c>
      <c r="L106" s="18">
        <v>0</v>
      </c>
      <c r="M106" s="18">
        <v>0</v>
      </c>
      <c r="N106" s="18">
        <v>0</v>
      </c>
      <c r="O106" s="21"/>
    </row>
    <row r="107" spans="1:15" ht="22.5" customHeight="1" x14ac:dyDescent="0.25">
      <c r="A107" s="19"/>
      <c r="B107" s="101"/>
      <c r="C107" s="15"/>
      <c r="D107" s="16" t="s">
        <v>52</v>
      </c>
      <c r="E107" s="12">
        <f t="shared" si="34"/>
        <v>500</v>
      </c>
      <c r="F107" s="29">
        <v>500</v>
      </c>
      <c r="G107" s="29"/>
      <c r="H107" s="29"/>
      <c r="I107" s="29"/>
      <c r="J107" s="29"/>
      <c r="K107" s="18">
        <v>0</v>
      </c>
      <c r="L107" s="18">
        <v>0</v>
      </c>
      <c r="M107" s="18">
        <v>0</v>
      </c>
      <c r="N107" s="18">
        <v>0</v>
      </c>
      <c r="O107" s="21"/>
    </row>
    <row r="108" spans="1:15" ht="22.5" x14ac:dyDescent="0.25">
      <c r="A108" s="19"/>
      <c r="B108" s="101"/>
      <c r="C108" s="15"/>
      <c r="D108" s="16" t="s">
        <v>23</v>
      </c>
      <c r="E108" s="12">
        <f t="shared" si="34"/>
        <v>0</v>
      </c>
      <c r="F108" s="17">
        <v>0</v>
      </c>
      <c r="G108" s="17"/>
      <c r="H108" s="17"/>
      <c r="I108" s="17"/>
      <c r="J108" s="17"/>
      <c r="K108" s="18">
        <v>0</v>
      </c>
      <c r="L108" s="18">
        <v>0</v>
      </c>
      <c r="M108" s="18">
        <v>0</v>
      </c>
      <c r="N108" s="18">
        <v>0</v>
      </c>
      <c r="O108" s="21"/>
    </row>
    <row r="109" spans="1:15" ht="22.5" customHeight="1" x14ac:dyDescent="0.25">
      <c r="A109" s="19" t="s">
        <v>72</v>
      </c>
      <c r="B109" s="101" t="s">
        <v>73</v>
      </c>
      <c r="C109" s="10" t="s">
        <v>17</v>
      </c>
      <c r="D109" s="11" t="s">
        <v>18</v>
      </c>
      <c r="E109" s="12">
        <f>SUM(F109:N109)</f>
        <v>96014.9</v>
      </c>
      <c r="F109" s="13">
        <f>SUM(F110:J113)</f>
        <v>96014.9</v>
      </c>
      <c r="G109" s="13"/>
      <c r="H109" s="13"/>
      <c r="I109" s="13"/>
      <c r="J109" s="13"/>
      <c r="K109" s="14">
        <f>SUM(K110:K113)</f>
        <v>0</v>
      </c>
      <c r="L109" s="14">
        <f t="shared" ref="L109:N109" si="35">SUM(L110:L113)</f>
        <v>0</v>
      </c>
      <c r="M109" s="14">
        <f t="shared" si="35"/>
        <v>0</v>
      </c>
      <c r="N109" s="14">
        <f t="shared" si="35"/>
        <v>0</v>
      </c>
      <c r="O109" s="21" t="s">
        <v>74</v>
      </c>
    </row>
    <row r="110" spans="1:15" ht="22.5" customHeight="1" x14ac:dyDescent="0.25">
      <c r="A110" s="19"/>
      <c r="B110" s="101"/>
      <c r="C110" s="15"/>
      <c r="D110" s="16" t="s">
        <v>20</v>
      </c>
      <c r="E110" s="12">
        <f t="shared" ref="E110:E113" si="36">SUM(F110:N110)</f>
        <v>72971.33</v>
      </c>
      <c r="F110" s="17">
        <f>F118</f>
        <v>72971.33</v>
      </c>
      <c r="G110" s="17"/>
      <c r="H110" s="17"/>
      <c r="I110" s="17"/>
      <c r="J110" s="17"/>
      <c r="K110" s="18">
        <f>K118</f>
        <v>0</v>
      </c>
      <c r="L110" s="18">
        <f>L118</f>
        <v>0</v>
      </c>
      <c r="M110" s="18">
        <f>M118</f>
        <v>0</v>
      </c>
      <c r="N110" s="18">
        <f>N118</f>
        <v>0</v>
      </c>
      <c r="O110" s="21"/>
    </row>
    <row r="111" spans="1:15" ht="20.25" customHeight="1" x14ac:dyDescent="0.25">
      <c r="A111" s="19"/>
      <c r="B111" s="101"/>
      <c r="C111" s="15"/>
      <c r="D111" s="16" t="s">
        <v>51</v>
      </c>
      <c r="E111" s="12">
        <f t="shared" si="36"/>
        <v>0</v>
      </c>
      <c r="F111" s="17">
        <f t="shared" ref="F111:F113" si="37">F119</f>
        <v>0</v>
      </c>
      <c r="G111" s="17"/>
      <c r="H111" s="17"/>
      <c r="I111" s="17"/>
      <c r="J111" s="17"/>
      <c r="K111" s="18">
        <f t="shared" ref="K111:N113" si="38">K119</f>
        <v>0</v>
      </c>
      <c r="L111" s="18">
        <f t="shared" si="38"/>
        <v>0</v>
      </c>
      <c r="M111" s="18">
        <f t="shared" si="38"/>
        <v>0</v>
      </c>
      <c r="N111" s="18">
        <f t="shared" si="38"/>
        <v>0</v>
      </c>
      <c r="O111" s="21"/>
    </row>
    <row r="112" spans="1:15" ht="22.5" customHeight="1" x14ac:dyDescent="0.25">
      <c r="A112" s="19"/>
      <c r="B112" s="101"/>
      <c r="C112" s="15"/>
      <c r="D112" s="16" t="s">
        <v>52</v>
      </c>
      <c r="E112" s="12">
        <f t="shared" si="36"/>
        <v>23043.57</v>
      </c>
      <c r="F112" s="17">
        <f t="shared" si="37"/>
        <v>23043.57</v>
      </c>
      <c r="G112" s="17"/>
      <c r="H112" s="17"/>
      <c r="I112" s="17"/>
      <c r="J112" s="17"/>
      <c r="K112" s="18">
        <f t="shared" si="38"/>
        <v>0</v>
      </c>
      <c r="L112" s="18">
        <f t="shared" si="38"/>
        <v>0</v>
      </c>
      <c r="M112" s="18">
        <f t="shared" si="38"/>
        <v>0</v>
      </c>
      <c r="N112" s="18">
        <f t="shared" si="38"/>
        <v>0</v>
      </c>
      <c r="O112" s="21"/>
    </row>
    <row r="113" spans="1:15" ht="22.5" x14ac:dyDescent="0.25">
      <c r="A113" s="19"/>
      <c r="B113" s="101"/>
      <c r="C113" s="15"/>
      <c r="D113" s="16" t="s">
        <v>23</v>
      </c>
      <c r="E113" s="12">
        <f t="shared" si="36"/>
        <v>0</v>
      </c>
      <c r="F113" s="17">
        <f t="shared" si="37"/>
        <v>0</v>
      </c>
      <c r="G113" s="17"/>
      <c r="H113" s="17"/>
      <c r="I113" s="17"/>
      <c r="J113" s="17"/>
      <c r="K113" s="18">
        <f t="shared" si="38"/>
        <v>0</v>
      </c>
      <c r="L113" s="18">
        <f t="shared" si="38"/>
        <v>0</v>
      </c>
      <c r="M113" s="18">
        <f t="shared" si="38"/>
        <v>0</v>
      </c>
      <c r="N113" s="18">
        <f t="shared" si="38"/>
        <v>0</v>
      </c>
      <c r="O113" s="21"/>
    </row>
    <row r="114" spans="1:15" x14ac:dyDescent="0.25">
      <c r="A114" s="19"/>
      <c r="B114" s="9" t="s">
        <v>75</v>
      </c>
      <c r="C114" s="22" t="s">
        <v>28</v>
      </c>
      <c r="D114" s="5" t="s">
        <v>28</v>
      </c>
      <c r="E114" s="21" t="s">
        <v>29</v>
      </c>
      <c r="F114" s="21" t="s">
        <v>30</v>
      </c>
      <c r="G114" s="21" t="s">
        <v>31</v>
      </c>
      <c r="H114" s="21"/>
      <c r="I114" s="21"/>
      <c r="J114" s="21"/>
      <c r="K114" s="21">
        <v>2027</v>
      </c>
      <c r="L114" s="21">
        <v>2028</v>
      </c>
      <c r="M114" s="21">
        <v>2029</v>
      </c>
      <c r="N114" s="21">
        <v>2030</v>
      </c>
      <c r="O114" s="21" t="s">
        <v>28</v>
      </c>
    </row>
    <row r="115" spans="1:15" ht="21" customHeight="1" x14ac:dyDescent="0.25">
      <c r="A115" s="19"/>
      <c r="B115" s="9"/>
      <c r="C115" s="22"/>
      <c r="D115" s="5"/>
      <c r="E115" s="21"/>
      <c r="F115" s="21"/>
      <c r="G115" s="23" t="s">
        <v>32</v>
      </c>
      <c r="H115" s="23" t="s">
        <v>33</v>
      </c>
      <c r="I115" s="23" t="s">
        <v>34</v>
      </c>
      <c r="J115" s="23" t="s">
        <v>35</v>
      </c>
      <c r="K115" s="21"/>
      <c r="L115" s="21"/>
      <c r="M115" s="21"/>
      <c r="N115" s="21"/>
      <c r="O115" s="21"/>
    </row>
    <row r="116" spans="1:15" x14ac:dyDescent="0.25">
      <c r="A116" s="19"/>
      <c r="B116" s="9"/>
      <c r="C116" s="22"/>
      <c r="D116" s="5"/>
      <c r="E116" s="23">
        <v>1</v>
      </c>
      <c r="F116" s="23">
        <v>1</v>
      </c>
      <c r="G116" s="23">
        <v>0</v>
      </c>
      <c r="H116" s="23">
        <v>0</v>
      </c>
      <c r="I116" s="23">
        <v>0</v>
      </c>
      <c r="J116" s="23">
        <v>1</v>
      </c>
      <c r="K116" s="23">
        <v>0</v>
      </c>
      <c r="L116" s="23">
        <v>0</v>
      </c>
      <c r="M116" s="23">
        <v>0</v>
      </c>
      <c r="N116" s="23">
        <v>0</v>
      </c>
      <c r="O116" s="21"/>
    </row>
    <row r="117" spans="1:15" ht="26.25" customHeight="1" x14ac:dyDescent="0.25">
      <c r="A117" s="19" t="s">
        <v>76</v>
      </c>
      <c r="B117" s="101" t="s">
        <v>77</v>
      </c>
      <c r="C117" s="10" t="s">
        <v>17</v>
      </c>
      <c r="D117" s="114" t="s">
        <v>18</v>
      </c>
      <c r="E117" s="12">
        <f>SUM(F117:N117)</f>
        <v>96014.9</v>
      </c>
      <c r="F117" s="13">
        <f>SUM(F118:J121)</f>
        <v>96014.9</v>
      </c>
      <c r="G117" s="13"/>
      <c r="H117" s="13"/>
      <c r="I117" s="13"/>
      <c r="J117" s="13"/>
      <c r="K117" s="14">
        <f>SUM(K118:K121)</f>
        <v>0</v>
      </c>
      <c r="L117" s="14">
        <f t="shared" ref="L117:N117" si="39">SUM(L118:L121)</f>
        <v>0</v>
      </c>
      <c r="M117" s="14">
        <f t="shared" si="39"/>
        <v>0</v>
      </c>
      <c r="N117" s="14">
        <f t="shared" si="39"/>
        <v>0</v>
      </c>
      <c r="O117" s="21" t="s">
        <v>78</v>
      </c>
    </row>
    <row r="118" spans="1:15" ht="22.5" x14ac:dyDescent="0.25">
      <c r="A118" s="19"/>
      <c r="B118" s="101"/>
      <c r="C118" s="15"/>
      <c r="D118" s="16" t="s">
        <v>20</v>
      </c>
      <c r="E118" s="12">
        <f t="shared" ref="E118:E121" si="40">SUM(F118:N118)</f>
        <v>72971.33</v>
      </c>
      <c r="F118" s="17">
        <v>72971.33</v>
      </c>
      <c r="G118" s="17"/>
      <c r="H118" s="17"/>
      <c r="I118" s="17"/>
      <c r="J118" s="17"/>
      <c r="K118" s="18">
        <v>0</v>
      </c>
      <c r="L118" s="18">
        <v>0</v>
      </c>
      <c r="M118" s="18">
        <v>0</v>
      </c>
      <c r="N118" s="18">
        <v>0</v>
      </c>
      <c r="O118" s="21"/>
    </row>
    <row r="119" spans="1:15" ht="22.5" x14ac:dyDescent="0.25">
      <c r="A119" s="19"/>
      <c r="B119" s="101"/>
      <c r="C119" s="15"/>
      <c r="D119" s="16" t="s">
        <v>51</v>
      </c>
      <c r="E119" s="12">
        <f t="shared" si="40"/>
        <v>0</v>
      </c>
      <c r="F119" s="17">
        <v>0</v>
      </c>
      <c r="G119" s="17"/>
      <c r="H119" s="17"/>
      <c r="I119" s="17"/>
      <c r="J119" s="17"/>
      <c r="K119" s="18">
        <v>0</v>
      </c>
      <c r="L119" s="18">
        <v>0</v>
      </c>
      <c r="M119" s="18">
        <v>0</v>
      </c>
      <c r="N119" s="18">
        <v>0</v>
      </c>
      <c r="O119" s="21"/>
    </row>
    <row r="120" spans="1:15" ht="22.5" x14ac:dyDescent="0.25">
      <c r="A120" s="19"/>
      <c r="B120" s="101"/>
      <c r="C120" s="15"/>
      <c r="D120" s="16" t="s">
        <v>52</v>
      </c>
      <c r="E120" s="12">
        <f t="shared" si="40"/>
        <v>23043.57</v>
      </c>
      <c r="F120" s="17">
        <v>23043.57</v>
      </c>
      <c r="G120" s="17"/>
      <c r="H120" s="17"/>
      <c r="I120" s="17"/>
      <c r="J120" s="17"/>
      <c r="K120" s="18">
        <v>0</v>
      </c>
      <c r="L120" s="18">
        <v>0</v>
      </c>
      <c r="M120" s="18">
        <v>0</v>
      </c>
      <c r="N120" s="18">
        <v>0</v>
      </c>
      <c r="O120" s="21"/>
    </row>
    <row r="121" spans="1:15" ht="22.5" x14ac:dyDescent="0.25">
      <c r="A121" s="19"/>
      <c r="B121" s="101"/>
      <c r="C121" s="15"/>
      <c r="D121" s="16" t="s">
        <v>23</v>
      </c>
      <c r="E121" s="12">
        <f t="shared" si="40"/>
        <v>0</v>
      </c>
      <c r="F121" s="17">
        <v>0</v>
      </c>
      <c r="G121" s="17"/>
      <c r="H121" s="17"/>
      <c r="I121" s="17"/>
      <c r="J121" s="17"/>
      <c r="K121" s="18">
        <v>0</v>
      </c>
      <c r="L121" s="18">
        <v>0</v>
      </c>
      <c r="M121" s="18">
        <v>0</v>
      </c>
      <c r="N121" s="18">
        <v>0</v>
      </c>
      <c r="O121" s="21"/>
    </row>
    <row r="122" spans="1:15" ht="15" customHeight="1" x14ac:dyDescent="0.25">
      <c r="A122" s="30" t="s">
        <v>79</v>
      </c>
      <c r="B122" s="115" t="s">
        <v>80</v>
      </c>
      <c r="C122" s="32" t="s">
        <v>17</v>
      </c>
      <c r="D122" s="11" t="s">
        <v>18</v>
      </c>
      <c r="E122" s="12">
        <f>SUM(F122:N122)</f>
        <v>32500</v>
      </c>
      <c r="F122" s="116">
        <f>SUM(F123:J126)</f>
        <v>32500</v>
      </c>
      <c r="G122" s="117"/>
      <c r="H122" s="117"/>
      <c r="I122" s="117"/>
      <c r="J122" s="118"/>
      <c r="K122" s="14">
        <f>SUM(K123:K126)</f>
        <v>0</v>
      </c>
      <c r="L122" s="14">
        <f t="shared" ref="L122:N122" si="41">SUM(L123:L126)</f>
        <v>0</v>
      </c>
      <c r="M122" s="14">
        <f t="shared" si="41"/>
        <v>0</v>
      </c>
      <c r="N122" s="14">
        <f t="shared" si="41"/>
        <v>0</v>
      </c>
      <c r="O122" s="36" t="s">
        <v>78</v>
      </c>
    </row>
    <row r="123" spans="1:15" ht="22.5" x14ac:dyDescent="0.25">
      <c r="A123" s="119"/>
      <c r="B123" s="120"/>
      <c r="C123" s="39"/>
      <c r="D123" s="16" t="s">
        <v>20</v>
      </c>
      <c r="E123" s="12">
        <f t="shared" ref="E123:E131" si="42">SUM(F123:N123)</f>
        <v>0</v>
      </c>
      <c r="F123" s="44">
        <v>0</v>
      </c>
      <c r="G123" s="45"/>
      <c r="H123" s="45"/>
      <c r="I123" s="45"/>
      <c r="J123" s="46"/>
      <c r="K123" s="18">
        <v>0</v>
      </c>
      <c r="L123" s="18">
        <v>0</v>
      </c>
      <c r="M123" s="18">
        <v>0</v>
      </c>
      <c r="N123" s="18">
        <v>0</v>
      </c>
      <c r="O123" s="43"/>
    </row>
    <row r="124" spans="1:15" ht="22.5" x14ac:dyDescent="0.25">
      <c r="A124" s="119"/>
      <c r="B124" s="120"/>
      <c r="C124" s="39"/>
      <c r="D124" s="16" t="s">
        <v>51</v>
      </c>
      <c r="E124" s="12">
        <f t="shared" si="42"/>
        <v>0</v>
      </c>
      <c r="F124" s="44">
        <v>0</v>
      </c>
      <c r="G124" s="45"/>
      <c r="H124" s="45"/>
      <c r="I124" s="45"/>
      <c r="J124" s="46"/>
      <c r="K124" s="18">
        <v>0</v>
      </c>
      <c r="L124" s="18">
        <v>0</v>
      </c>
      <c r="M124" s="18">
        <v>0</v>
      </c>
      <c r="N124" s="18">
        <v>0</v>
      </c>
      <c r="O124" s="43"/>
    </row>
    <row r="125" spans="1:15" ht="22.5" x14ac:dyDescent="0.25">
      <c r="A125" s="119"/>
      <c r="B125" s="120"/>
      <c r="C125" s="39"/>
      <c r="D125" s="16" t="s">
        <v>52</v>
      </c>
      <c r="E125" s="12">
        <f t="shared" si="42"/>
        <v>32500</v>
      </c>
      <c r="F125" s="44">
        <f>F130</f>
        <v>32500</v>
      </c>
      <c r="G125" s="45"/>
      <c r="H125" s="45"/>
      <c r="I125" s="45"/>
      <c r="J125" s="46"/>
      <c r="K125" s="18">
        <v>0</v>
      </c>
      <c r="L125" s="18">
        <v>0</v>
      </c>
      <c r="M125" s="18">
        <v>0</v>
      </c>
      <c r="N125" s="18">
        <v>0</v>
      </c>
      <c r="O125" s="43"/>
    </row>
    <row r="126" spans="1:15" ht="22.5" x14ac:dyDescent="0.25">
      <c r="A126" s="119"/>
      <c r="B126" s="121"/>
      <c r="C126" s="48"/>
      <c r="D126" s="16" t="s">
        <v>23</v>
      </c>
      <c r="E126" s="12">
        <f t="shared" si="42"/>
        <v>0</v>
      </c>
      <c r="F126" s="44">
        <v>0</v>
      </c>
      <c r="G126" s="45"/>
      <c r="H126" s="45"/>
      <c r="I126" s="45"/>
      <c r="J126" s="46"/>
      <c r="K126" s="18">
        <v>0</v>
      </c>
      <c r="L126" s="18">
        <v>0</v>
      </c>
      <c r="M126" s="18">
        <v>0</v>
      </c>
      <c r="N126" s="18">
        <v>0</v>
      </c>
      <c r="O126" s="49"/>
    </row>
    <row r="127" spans="1:15" x14ac:dyDescent="0.25">
      <c r="A127" s="119"/>
      <c r="B127" s="115" t="s">
        <v>81</v>
      </c>
      <c r="C127" s="32" t="s">
        <v>17</v>
      </c>
      <c r="D127" s="122" t="s">
        <v>18</v>
      </c>
      <c r="E127" s="123">
        <f>SUM(F127:N127)</f>
        <v>32500</v>
      </c>
      <c r="F127" s="69">
        <f>SUM(F128:J131)</f>
        <v>32500</v>
      </c>
      <c r="G127" s="124"/>
      <c r="H127" s="124"/>
      <c r="I127" s="124"/>
      <c r="J127" s="125"/>
      <c r="K127" s="123">
        <f>SUM(K128:K131)</f>
        <v>0</v>
      </c>
      <c r="L127" s="123">
        <f t="shared" ref="L127:N127" si="43">SUM(L128:L131)</f>
        <v>0</v>
      </c>
      <c r="M127" s="123">
        <f t="shared" si="43"/>
        <v>0</v>
      </c>
      <c r="N127" s="123">
        <f t="shared" si="43"/>
        <v>0</v>
      </c>
      <c r="O127" s="36" t="s">
        <v>78</v>
      </c>
    </row>
    <row r="128" spans="1:15" ht="22.5" x14ac:dyDescent="0.25">
      <c r="A128" s="119"/>
      <c r="B128" s="126"/>
      <c r="C128" s="39"/>
      <c r="D128" s="122" t="s">
        <v>20</v>
      </c>
      <c r="E128" s="123">
        <f t="shared" si="42"/>
        <v>0</v>
      </c>
      <c r="F128" s="44">
        <v>0</v>
      </c>
      <c r="G128" s="127"/>
      <c r="H128" s="127"/>
      <c r="I128" s="127"/>
      <c r="J128" s="128"/>
      <c r="K128" s="129">
        <v>0</v>
      </c>
      <c r="L128" s="129">
        <v>0</v>
      </c>
      <c r="M128" s="129">
        <v>0</v>
      </c>
      <c r="N128" s="129">
        <v>0</v>
      </c>
      <c r="O128" s="97"/>
    </row>
    <row r="129" spans="1:15" ht="22.5" x14ac:dyDescent="0.25">
      <c r="A129" s="119"/>
      <c r="B129" s="126"/>
      <c r="C129" s="39"/>
      <c r="D129" s="122" t="s">
        <v>51</v>
      </c>
      <c r="E129" s="123">
        <f t="shared" si="42"/>
        <v>0</v>
      </c>
      <c r="F129" s="44">
        <v>0</v>
      </c>
      <c r="G129" s="127"/>
      <c r="H129" s="127"/>
      <c r="I129" s="127"/>
      <c r="J129" s="128"/>
      <c r="K129" s="129">
        <v>0</v>
      </c>
      <c r="L129" s="129">
        <v>0</v>
      </c>
      <c r="M129" s="129">
        <v>0</v>
      </c>
      <c r="N129" s="129">
        <v>0</v>
      </c>
      <c r="O129" s="97"/>
    </row>
    <row r="130" spans="1:15" ht="22.5" x14ac:dyDescent="0.25">
      <c r="A130" s="119"/>
      <c r="B130" s="126"/>
      <c r="C130" s="39"/>
      <c r="D130" s="122" t="s">
        <v>52</v>
      </c>
      <c r="E130" s="123">
        <f t="shared" si="42"/>
        <v>32500</v>
      </c>
      <c r="F130" s="44">
        <v>32500</v>
      </c>
      <c r="G130" s="127"/>
      <c r="H130" s="127"/>
      <c r="I130" s="127"/>
      <c r="J130" s="128"/>
      <c r="K130" s="129">
        <v>0</v>
      </c>
      <c r="L130" s="129">
        <v>0</v>
      </c>
      <c r="M130" s="129">
        <v>0</v>
      </c>
      <c r="N130" s="129">
        <v>0</v>
      </c>
      <c r="O130" s="97"/>
    </row>
    <row r="131" spans="1:15" ht="22.5" x14ac:dyDescent="0.25">
      <c r="A131" s="119"/>
      <c r="B131" s="130"/>
      <c r="C131" s="48"/>
      <c r="D131" s="122" t="s">
        <v>23</v>
      </c>
      <c r="E131" s="123">
        <f t="shared" si="42"/>
        <v>0</v>
      </c>
      <c r="F131" s="44">
        <v>0</v>
      </c>
      <c r="G131" s="127"/>
      <c r="H131" s="127"/>
      <c r="I131" s="127"/>
      <c r="J131" s="128"/>
      <c r="K131" s="129">
        <v>0</v>
      </c>
      <c r="L131" s="129">
        <v>0</v>
      </c>
      <c r="M131" s="129">
        <v>0</v>
      </c>
      <c r="N131" s="129">
        <v>0</v>
      </c>
      <c r="O131" s="100"/>
    </row>
    <row r="132" spans="1:15" ht="15" customHeight="1" x14ac:dyDescent="0.25">
      <c r="A132" s="119"/>
      <c r="B132" s="107" t="s">
        <v>82</v>
      </c>
      <c r="C132" s="50" t="s">
        <v>28</v>
      </c>
      <c r="D132" s="51" t="s">
        <v>28</v>
      </c>
      <c r="E132" s="36" t="s">
        <v>29</v>
      </c>
      <c r="F132" s="36" t="s">
        <v>30</v>
      </c>
      <c r="G132" s="52" t="s">
        <v>31</v>
      </c>
      <c r="H132" s="53"/>
      <c r="I132" s="53"/>
      <c r="J132" s="54"/>
      <c r="K132" s="36">
        <v>2027</v>
      </c>
      <c r="L132" s="36">
        <v>2028</v>
      </c>
      <c r="M132" s="36">
        <v>2029</v>
      </c>
      <c r="N132" s="36">
        <v>2030</v>
      </c>
      <c r="O132" s="36" t="s">
        <v>28</v>
      </c>
    </row>
    <row r="133" spans="1:15" ht="22.5" customHeight="1" x14ac:dyDescent="0.25">
      <c r="A133" s="119"/>
      <c r="B133" s="110"/>
      <c r="C133" s="55"/>
      <c r="D133" s="56"/>
      <c r="E133" s="49"/>
      <c r="F133" s="49"/>
      <c r="G133" s="23" t="s">
        <v>32</v>
      </c>
      <c r="H133" s="23" t="s">
        <v>33</v>
      </c>
      <c r="I133" s="23" t="s">
        <v>34</v>
      </c>
      <c r="J133" s="23" t="s">
        <v>35</v>
      </c>
      <c r="K133" s="49"/>
      <c r="L133" s="49"/>
      <c r="M133" s="49"/>
      <c r="N133" s="49"/>
      <c r="O133" s="43"/>
    </row>
    <row r="134" spans="1:15" x14ac:dyDescent="0.25">
      <c r="A134" s="131"/>
      <c r="B134" s="111"/>
      <c r="C134" s="58"/>
      <c r="D134" s="59"/>
      <c r="E134" s="23">
        <v>2</v>
      </c>
      <c r="F134" s="23">
        <v>2</v>
      </c>
      <c r="G134" s="23">
        <v>0</v>
      </c>
      <c r="H134" s="23">
        <v>0</v>
      </c>
      <c r="I134" s="23">
        <v>0</v>
      </c>
      <c r="J134" s="23">
        <v>2</v>
      </c>
      <c r="K134" s="23">
        <v>0</v>
      </c>
      <c r="L134" s="23">
        <v>0</v>
      </c>
      <c r="M134" s="23">
        <v>0</v>
      </c>
      <c r="N134" s="23">
        <v>0</v>
      </c>
      <c r="O134" s="49"/>
    </row>
    <row r="135" spans="1:15" ht="15" customHeight="1" x14ac:dyDescent="0.25">
      <c r="A135" s="8">
        <v>3</v>
      </c>
      <c r="B135" s="9" t="s">
        <v>83</v>
      </c>
      <c r="C135" s="10" t="s">
        <v>17</v>
      </c>
      <c r="D135" s="11" t="s">
        <v>18</v>
      </c>
      <c r="E135" s="12">
        <f>SUM(F135:N135)</f>
        <v>10178.799999999999</v>
      </c>
      <c r="F135" s="13">
        <f>SUM(F136:J139)</f>
        <v>5378.8</v>
      </c>
      <c r="G135" s="13"/>
      <c r="H135" s="13"/>
      <c r="I135" s="13"/>
      <c r="J135" s="13"/>
      <c r="K135" s="14">
        <f>SUM(K136:K139)</f>
        <v>1200</v>
      </c>
      <c r="L135" s="14">
        <f t="shared" ref="L135:N135" si="44">SUM(L136:L139)</f>
        <v>1200</v>
      </c>
      <c r="M135" s="14">
        <f t="shared" si="44"/>
        <v>1200</v>
      </c>
      <c r="N135" s="14">
        <f t="shared" si="44"/>
        <v>1200</v>
      </c>
      <c r="O135" s="5" t="s">
        <v>68</v>
      </c>
    </row>
    <row r="136" spans="1:15" ht="22.5" x14ac:dyDescent="0.25">
      <c r="A136" s="8"/>
      <c r="B136" s="9"/>
      <c r="C136" s="15"/>
      <c r="D136" s="16" t="s">
        <v>20</v>
      </c>
      <c r="E136" s="12">
        <f t="shared" ref="E136:E139" si="45">SUM(F136:N136)</f>
        <v>0</v>
      </c>
      <c r="F136" s="17">
        <f>F141+F149</f>
        <v>0</v>
      </c>
      <c r="G136" s="17"/>
      <c r="H136" s="17"/>
      <c r="I136" s="17"/>
      <c r="J136" s="17"/>
      <c r="K136" s="18">
        <f>K141+K149</f>
        <v>0</v>
      </c>
      <c r="L136" s="18">
        <f>L141+L149</f>
        <v>0</v>
      </c>
      <c r="M136" s="18">
        <f>M141+M149</f>
        <v>0</v>
      </c>
      <c r="N136" s="18">
        <f>N141+N149</f>
        <v>0</v>
      </c>
      <c r="O136" s="5"/>
    </row>
    <row r="137" spans="1:15" ht="33.75" customHeight="1" x14ac:dyDescent="0.25">
      <c r="A137" s="8"/>
      <c r="B137" s="9"/>
      <c r="C137" s="15"/>
      <c r="D137" s="16" t="s">
        <v>51</v>
      </c>
      <c r="E137" s="12">
        <f t="shared" si="45"/>
        <v>0</v>
      </c>
      <c r="F137" s="17">
        <f t="shared" ref="F137:F139" si="46">F142+F150</f>
        <v>0</v>
      </c>
      <c r="G137" s="17"/>
      <c r="H137" s="17"/>
      <c r="I137" s="17"/>
      <c r="J137" s="17"/>
      <c r="K137" s="18">
        <f t="shared" ref="K137:N139" si="47">K142+K150</f>
        <v>0</v>
      </c>
      <c r="L137" s="18">
        <f t="shared" si="47"/>
        <v>0</v>
      </c>
      <c r="M137" s="18">
        <f t="shared" si="47"/>
        <v>0</v>
      </c>
      <c r="N137" s="18">
        <f t="shared" si="47"/>
        <v>0</v>
      </c>
      <c r="O137" s="5"/>
    </row>
    <row r="138" spans="1:15" ht="22.5" x14ac:dyDescent="0.25">
      <c r="A138" s="8"/>
      <c r="B138" s="9"/>
      <c r="C138" s="15"/>
      <c r="D138" s="16" t="s">
        <v>52</v>
      </c>
      <c r="E138" s="12">
        <f t="shared" si="45"/>
        <v>10178.799999999999</v>
      </c>
      <c r="F138" s="17">
        <f t="shared" si="46"/>
        <v>5378.8</v>
      </c>
      <c r="G138" s="17"/>
      <c r="H138" s="17"/>
      <c r="I138" s="17"/>
      <c r="J138" s="17"/>
      <c r="K138" s="18">
        <f t="shared" si="47"/>
        <v>1200</v>
      </c>
      <c r="L138" s="18">
        <f t="shared" si="47"/>
        <v>1200</v>
      </c>
      <c r="M138" s="18">
        <f t="shared" si="47"/>
        <v>1200</v>
      </c>
      <c r="N138" s="18">
        <f t="shared" si="47"/>
        <v>1200</v>
      </c>
      <c r="O138" s="5"/>
    </row>
    <row r="139" spans="1:15" ht="22.5" x14ac:dyDescent="0.25">
      <c r="A139" s="8"/>
      <c r="B139" s="9"/>
      <c r="C139" s="15"/>
      <c r="D139" s="16" t="s">
        <v>23</v>
      </c>
      <c r="E139" s="12">
        <f t="shared" si="45"/>
        <v>0</v>
      </c>
      <c r="F139" s="17">
        <f t="shared" si="46"/>
        <v>0</v>
      </c>
      <c r="G139" s="17"/>
      <c r="H139" s="17"/>
      <c r="I139" s="17"/>
      <c r="J139" s="17"/>
      <c r="K139" s="18">
        <f t="shared" si="47"/>
        <v>0</v>
      </c>
      <c r="L139" s="18">
        <f t="shared" si="47"/>
        <v>0</v>
      </c>
      <c r="M139" s="18">
        <f t="shared" si="47"/>
        <v>0</v>
      </c>
      <c r="N139" s="18">
        <f t="shared" si="47"/>
        <v>0</v>
      </c>
      <c r="O139" s="5"/>
    </row>
    <row r="140" spans="1:15" ht="15" customHeight="1" x14ac:dyDescent="0.25">
      <c r="A140" s="19" t="s">
        <v>84</v>
      </c>
      <c r="B140" s="101" t="s">
        <v>85</v>
      </c>
      <c r="C140" s="10" t="s">
        <v>17</v>
      </c>
      <c r="D140" s="11" t="s">
        <v>18</v>
      </c>
      <c r="E140" s="12">
        <f>SUM(F140:N140)</f>
        <v>6600</v>
      </c>
      <c r="F140" s="13">
        <f>SUM(F141:J144)</f>
        <v>1800</v>
      </c>
      <c r="G140" s="13"/>
      <c r="H140" s="13"/>
      <c r="I140" s="13"/>
      <c r="J140" s="13"/>
      <c r="K140" s="14">
        <f>SUM(K141:K144)</f>
        <v>1200</v>
      </c>
      <c r="L140" s="14">
        <f t="shared" ref="L140:N140" si="48">SUM(L141:L144)</f>
        <v>1200</v>
      </c>
      <c r="M140" s="14">
        <f t="shared" si="48"/>
        <v>1200</v>
      </c>
      <c r="N140" s="14">
        <f t="shared" si="48"/>
        <v>1200</v>
      </c>
      <c r="O140" s="5" t="s">
        <v>68</v>
      </c>
    </row>
    <row r="141" spans="1:15" ht="22.5" x14ac:dyDescent="0.25">
      <c r="A141" s="19"/>
      <c r="B141" s="101"/>
      <c r="C141" s="15"/>
      <c r="D141" s="16" t="s">
        <v>20</v>
      </c>
      <c r="E141" s="12">
        <f t="shared" ref="E141:E144" si="49">SUM(F141:N141)</f>
        <v>0</v>
      </c>
      <c r="F141" s="17">
        <v>0</v>
      </c>
      <c r="G141" s="17"/>
      <c r="H141" s="17"/>
      <c r="I141" s="17"/>
      <c r="J141" s="17"/>
      <c r="K141" s="18">
        <v>0</v>
      </c>
      <c r="L141" s="18">
        <v>0</v>
      </c>
      <c r="M141" s="18">
        <v>0</v>
      </c>
      <c r="N141" s="18">
        <v>0</v>
      </c>
      <c r="O141" s="5"/>
    </row>
    <row r="142" spans="1:15" ht="22.5" x14ac:dyDescent="0.25">
      <c r="A142" s="19"/>
      <c r="B142" s="101"/>
      <c r="C142" s="15"/>
      <c r="D142" s="16" t="s">
        <v>51</v>
      </c>
      <c r="E142" s="12">
        <f t="shared" si="49"/>
        <v>0</v>
      </c>
      <c r="F142" s="17">
        <v>0</v>
      </c>
      <c r="G142" s="17"/>
      <c r="H142" s="17"/>
      <c r="I142" s="17"/>
      <c r="J142" s="17"/>
      <c r="K142" s="18">
        <v>0</v>
      </c>
      <c r="L142" s="18">
        <v>0</v>
      </c>
      <c r="M142" s="18">
        <v>0</v>
      </c>
      <c r="N142" s="18">
        <v>0</v>
      </c>
      <c r="O142" s="5"/>
    </row>
    <row r="143" spans="1:15" ht="22.5" x14ac:dyDescent="0.25">
      <c r="A143" s="19"/>
      <c r="B143" s="101"/>
      <c r="C143" s="15"/>
      <c r="D143" s="16" t="s">
        <v>52</v>
      </c>
      <c r="E143" s="12">
        <f t="shared" si="49"/>
        <v>6600</v>
      </c>
      <c r="F143" s="17">
        <v>1800</v>
      </c>
      <c r="G143" s="17"/>
      <c r="H143" s="17"/>
      <c r="I143" s="17"/>
      <c r="J143" s="17"/>
      <c r="K143" s="18">
        <v>1200</v>
      </c>
      <c r="L143" s="18">
        <v>1200</v>
      </c>
      <c r="M143" s="18">
        <v>1200</v>
      </c>
      <c r="N143" s="18">
        <v>1200</v>
      </c>
      <c r="O143" s="5"/>
    </row>
    <row r="144" spans="1:15" ht="22.5" x14ac:dyDescent="0.25">
      <c r="A144" s="19"/>
      <c r="B144" s="101"/>
      <c r="C144" s="15"/>
      <c r="D144" s="16" t="s">
        <v>23</v>
      </c>
      <c r="E144" s="12">
        <f t="shared" si="49"/>
        <v>0</v>
      </c>
      <c r="F144" s="17">
        <v>0</v>
      </c>
      <c r="G144" s="17"/>
      <c r="H144" s="17"/>
      <c r="I144" s="17"/>
      <c r="J144" s="17"/>
      <c r="K144" s="18">
        <v>0</v>
      </c>
      <c r="L144" s="18">
        <v>0</v>
      </c>
      <c r="M144" s="18">
        <v>0</v>
      </c>
      <c r="N144" s="18">
        <v>0</v>
      </c>
      <c r="O144" s="5"/>
    </row>
    <row r="145" spans="1:15" ht="15" customHeight="1" x14ac:dyDescent="0.25">
      <c r="A145" s="19"/>
      <c r="B145" s="101" t="s">
        <v>86</v>
      </c>
      <c r="C145" s="22" t="s">
        <v>28</v>
      </c>
      <c r="D145" s="5" t="s">
        <v>28</v>
      </c>
      <c r="E145" s="21" t="s">
        <v>29</v>
      </c>
      <c r="F145" s="21" t="s">
        <v>30</v>
      </c>
      <c r="G145" s="21" t="s">
        <v>31</v>
      </c>
      <c r="H145" s="21"/>
      <c r="I145" s="21"/>
      <c r="J145" s="21"/>
      <c r="K145" s="21">
        <v>2027</v>
      </c>
      <c r="L145" s="21">
        <v>2028</v>
      </c>
      <c r="M145" s="21">
        <v>2029</v>
      </c>
      <c r="N145" s="21">
        <v>2030</v>
      </c>
      <c r="O145" s="5" t="s">
        <v>28</v>
      </c>
    </row>
    <row r="146" spans="1:15" ht="24.75" customHeight="1" x14ac:dyDescent="0.25">
      <c r="A146" s="19"/>
      <c r="B146" s="101"/>
      <c r="C146" s="22"/>
      <c r="D146" s="5"/>
      <c r="E146" s="21"/>
      <c r="F146" s="21"/>
      <c r="G146" s="23" t="s">
        <v>32</v>
      </c>
      <c r="H146" s="23" t="s">
        <v>33</v>
      </c>
      <c r="I146" s="23" t="s">
        <v>34</v>
      </c>
      <c r="J146" s="23" t="s">
        <v>35</v>
      </c>
      <c r="K146" s="21"/>
      <c r="L146" s="21"/>
      <c r="M146" s="21"/>
      <c r="N146" s="21"/>
      <c r="O146" s="5"/>
    </row>
    <row r="147" spans="1:15" x14ac:dyDescent="0.25">
      <c r="A147" s="19"/>
      <c r="B147" s="101"/>
      <c r="C147" s="22"/>
      <c r="D147" s="5"/>
      <c r="E147" s="23">
        <v>5</v>
      </c>
      <c r="F147" s="23">
        <v>1</v>
      </c>
      <c r="G147" s="23">
        <v>0</v>
      </c>
      <c r="H147" s="23">
        <v>0</v>
      </c>
      <c r="I147" s="23">
        <v>0</v>
      </c>
      <c r="J147" s="23">
        <v>1</v>
      </c>
      <c r="K147" s="23">
        <v>1</v>
      </c>
      <c r="L147" s="23">
        <v>1</v>
      </c>
      <c r="M147" s="23">
        <v>1</v>
      </c>
      <c r="N147" s="23">
        <v>1</v>
      </c>
      <c r="O147" s="5"/>
    </row>
    <row r="148" spans="1:15" ht="15" customHeight="1" x14ac:dyDescent="0.25">
      <c r="A148" s="19" t="s">
        <v>87</v>
      </c>
      <c r="B148" s="101" t="s">
        <v>88</v>
      </c>
      <c r="C148" s="10" t="s">
        <v>17</v>
      </c>
      <c r="D148" s="11" t="s">
        <v>18</v>
      </c>
      <c r="E148" s="12">
        <f>SUM(F148:N148)</f>
        <v>3578.8</v>
      </c>
      <c r="F148" s="13">
        <f>SUM(F149:J152)</f>
        <v>3578.8</v>
      </c>
      <c r="G148" s="13"/>
      <c r="H148" s="13"/>
      <c r="I148" s="13"/>
      <c r="J148" s="13"/>
      <c r="K148" s="14">
        <f>SUM(K149:K152)</f>
        <v>0</v>
      </c>
      <c r="L148" s="14">
        <f t="shared" ref="L148:N148" si="50">SUM(L149:L152)</f>
        <v>0</v>
      </c>
      <c r="M148" s="14">
        <f t="shared" si="50"/>
        <v>0</v>
      </c>
      <c r="N148" s="14">
        <f t="shared" si="50"/>
        <v>0</v>
      </c>
      <c r="O148" s="5" t="s">
        <v>68</v>
      </c>
    </row>
    <row r="149" spans="1:15" ht="22.5" x14ac:dyDescent="0.25">
      <c r="A149" s="19"/>
      <c r="B149" s="101"/>
      <c r="C149" s="15"/>
      <c r="D149" s="16" t="s">
        <v>20</v>
      </c>
      <c r="E149" s="12">
        <f t="shared" ref="E149:E152" si="51">SUM(F149:N149)</f>
        <v>0</v>
      </c>
      <c r="F149" s="17">
        <v>0</v>
      </c>
      <c r="G149" s="17"/>
      <c r="H149" s="17"/>
      <c r="I149" s="17"/>
      <c r="J149" s="17"/>
      <c r="K149" s="18">
        <v>0</v>
      </c>
      <c r="L149" s="18">
        <v>0</v>
      </c>
      <c r="M149" s="18">
        <v>0</v>
      </c>
      <c r="N149" s="18">
        <v>0</v>
      </c>
      <c r="O149" s="5"/>
    </row>
    <row r="150" spans="1:15" ht="22.5" x14ac:dyDescent="0.25">
      <c r="A150" s="19"/>
      <c r="B150" s="101"/>
      <c r="C150" s="15"/>
      <c r="D150" s="16" t="s">
        <v>51</v>
      </c>
      <c r="E150" s="12">
        <f t="shared" si="51"/>
        <v>0</v>
      </c>
      <c r="F150" s="17">
        <v>0</v>
      </c>
      <c r="G150" s="17"/>
      <c r="H150" s="17"/>
      <c r="I150" s="17"/>
      <c r="J150" s="17"/>
      <c r="K150" s="18">
        <v>0</v>
      </c>
      <c r="L150" s="18">
        <v>0</v>
      </c>
      <c r="M150" s="18">
        <v>0</v>
      </c>
      <c r="N150" s="18">
        <v>0</v>
      </c>
      <c r="O150" s="5"/>
    </row>
    <row r="151" spans="1:15" ht="22.5" x14ac:dyDescent="0.25">
      <c r="A151" s="19"/>
      <c r="B151" s="101"/>
      <c r="C151" s="15"/>
      <c r="D151" s="16" t="s">
        <v>52</v>
      </c>
      <c r="E151" s="12">
        <f t="shared" si="51"/>
        <v>3578.8</v>
      </c>
      <c r="F151" s="17">
        <v>3578.8</v>
      </c>
      <c r="G151" s="17"/>
      <c r="H151" s="17"/>
      <c r="I151" s="17"/>
      <c r="J151" s="17"/>
      <c r="K151" s="18">
        <v>0</v>
      </c>
      <c r="L151" s="18">
        <v>0</v>
      </c>
      <c r="M151" s="18">
        <v>0</v>
      </c>
      <c r="N151" s="18">
        <v>0</v>
      </c>
      <c r="O151" s="5"/>
    </row>
    <row r="152" spans="1:15" ht="22.5" x14ac:dyDescent="0.25">
      <c r="A152" s="19"/>
      <c r="B152" s="101"/>
      <c r="C152" s="15"/>
      <c r="D152" s="16" t="s">
        <v>23</v>
      </c>
      <c r="E152" s="12">
        <f t="shared" si="51"/>
        <v>0</v>
      </c>
      <c r="F152" s="17">
        <v>0</v>
      </c>
      <c r="G152" s="17"/>
      <c r="H152" s="17"/>
      <c r="I152" s="17"/>
      <c r="J152" s="17"/>
      <c r="K152" s="18">
        <v>0</v>
      </c>
      <c r="L152" s="18">
        <v>0</v>
      </c>
      <c r="M152" s="18">
        <v>0</v>
      </c>
      <c r="N152" s="18">
        <v>0</v>
      </c>
      <c r="O152" s="5"/>
    </row>
    <row r="153" spans="1:15" ht="15" customHeight="1" x14ac:dyDescent="0.25">
      <c r="A153" s="19"/>
      <c r="B153" s="101" t="s">
        <v>89</v>
      </c>
      <c r="C153" s="22" t="s">
        <v>28</v>
      </c>
      <c r="D153" s="5" t="s">
        <v>28</v>
      </c>
      <c r="E153" s="21" t="s">
        <v>29</v>
      </c>
      <c r="F153" s="21" t="s">
        <v>30</v>
      </c>
      <c r="G153" s="21" t="s">
        <v>31</v>
      </c>
      <c r="H153" s="21"/>
      <c r="I153" s="21"/>
      <c r="J153" s="21"/>
      <c r="K153" s="21">
        <v>2027</v>
      </c>
      <c r="L153" s="21">
        <v>2028</v>
      </c>
      <c r="M153" s="21">
        <v>2029</v>
      </c>
      <c r="N153" s="21">
        <v>2030</v>
      </c>
      <c r="O153" s="5" t="s">
        <v>28</v>
      </c>
    </row>
    <row r="154" spans="1:15" ht="24.75" customHeight="1" x14ac:dyDescent="0.25">
      <c r="A154" s="19"/>
      <c r="B154" s="101"/>
      <c r="C154" s="22"/>
      <c r="D154" s="5"/>
      <c r="E154" s="21"/>
      <c r="F154" s="21"/>
      <c r="G154" s="23" t="s">
        <v>32</v>
      </c>
      <c r="H154" s="23" t="s">
        <v>33</v>
      </c>
      <c r="I154" s="23" t="s">
        <v>34</v>
      </c>
      <c r="J154" s="23" t="s">
        <v>35</v>
      </c>
      <c r="K154" s="21"/>
      <c r="L154" s="21"/>
      <c r="M154" s="21"/>
      <c r="N154" s="21"/>
      <c r="O154" s="5"/>
    </row>
    <row r="155" spans="1:15" x14ac:dyDescent="0.25">
      <c r="A155" s="19"/>
      <c r="B155" s="101"/>
      <c r="C155" s="22"/>
      <c r="D155" s="5"/>
      <c r="E155" s="23">
        <v>1</v>
      </c>
      <c r="F155" s="23">
        <v>1</v>
      </c>
      <c r="G155" s="23">
        <v>0</v>
      </c>
      <c r="H155" s="23">
        <v>0</v>
      </c>
      <c r="I155" s="23">
        <v>0</v>
      </c>
      <c r="J155" s="23">
        <v>1</v>
      </c>
      <c r="K155" s="23">
        <v>0</v>
      </c>
      <c r="L155" s="23">
        <v>0</v>
      </c>
      <c r="M155" s="23">
        <v>0</v>
      </c>
      <c r="N155" s="23">
        <v>0</v>
      </c>
      <c r="O155" s="5"/>
    </row>
    <row r="156" spans="1:15" x14ac:dyDescent="0.25">
      <c r="A156" s="101" t="s">
        <v>90</v>
      </c>
      <c r="B156" s="101"/>
      <c r="C156" s="101"/>
      <c r="D156" s="11" t="s">
        <v>18</v>
      </c>
      <c r="E156" s="12">
        <f>SUM(F156:N156)</f>
        <v>598631.3838800001</v>
      </c>
      <c r="F156" s="13">
        <f>SUM(F157:J160)</f>
        <v>297159.80388000002</v>
      </c>
      <c r="G156" s="13"/>
      <c r="H156" s="13"/>
      <c r="I156" s="13"/>
      <c r="J156" s="13"/>
      <c r="K156" s="14">
        <f>SUM(K157:K160)</f>
        <v>154554.08000000002</v>
      </c>
      <c r="L156" s="14">
        <f>SUM(L157:L160)</f>
        <v>86766</v>
      </c>
      <c r="M156" s="14">
        <f>SUM(M157:M160)</f>
        <v>58951.5</v>
      </c>
      <c r="N156" s="14">
        <f>SUM(N157:N160)</f>
        <v>1200</v>
      </c>
      <c r="O156" s="5" t="s">
        <v>28</v>
      </c>
    </row>
    <row r="157" spans="1:15" ht="22.5" x14ac:dyDescent="0.25">
      <c r="A157" s="101"/>
      <c r="B157" s="101"/>
      <c r="C157" s="101"/>
      <c r="D157" s="16" t="s">
        <v>20</v>
      </c>
      <c r="E157" s="12">
        <f t="shared" ref="E157:E160" si="52">SUM(F157:N157)</f>
        <v>347408.36</v>
      </c>
      <c r="F157" s="132">
        <f>F149+F61+F9</f>
        <v>120521.68</v>
      </c>
      <c r="G157" s="132"/>
      <c r="H157" s="132"/>
      <c r="I157" s="132"/>
      <c r="J157" s="132"/>
      <c r="K157" s="12">
        <f t="shared" ref="K157:N160" si="53">K136+K61+K9</f>
        <v>118825.29000000001</v>
      </c>
      <c r="L157" s="12">
        <f t="shared" si="53"/>
        <v>64516.759999999995</v>
      </c>
      <c r="M157" s="12">
        <f t="shared" si="53"/>
        <v>43544.63</v>
      </c>
      <c r="N157" s="12">
        <f t="shared" si="53"/>
        <v>0</v>
      </c>
      <c r="O157" s="5"/>
    </row>
    <row r="158" spans="1:15" ht="22.5" x14ac:dyDescent="0.25">
      <c r="A158" s="101"/>
      <c r="B158" s="101"/>
      <c r="C158" s="101"/>
      <c r="D158" s="16" t="s">
        <v>51</v>
      </c>
      <c r="E158" s="12">
        <f t="shared" si="52"/>
        <v>0</v>
      </c>
      <c r="F158" s="132">
        <f>F137+F62+F10</f>
        <v>0</v>
      </c>
      <c r="G158" s="132"/>
      <c r="H158" s="132"/>
      <c r="I158" s="132"/>
      <c r="J158" s="132"/>
      <c r="K158" s="12">
        <f t="shared" si="53"/>
        <v>0</v>
      </c>
      <c r="L158" s="12">
        <f t="shared" si="53"/>
        <v>0</v>
      </c>
      <c r="M158" s="12">
        <f t="shared" si="53"/>
        <v>0</v>
      </c>
      <c r="N158" s="12">
        <f t="shared" si="53"/>
        <v>0</v>
      </c>
      <c r="O158" s="5"/>
    </row>
    <row r="159" spans="1:15" ht="22.5" x14ac:dyDescent="0.25">
      <c r="A159" s="101"/>
      <c r="B159" s="101"/>
      <c r="C159" s="101"/>
      <c r="D159" s="16" t="s">
        <v>52</v>
      </c>
      <c r="E159" s="12">
        <f t="shared" si="52"/>
        <v>251223.02387999999</v>
      </c>
      <c r="F159" s="132">
        <f>F138+F63+F11+F125</f>
        <v>176638.12388</v>
      </c>
      <c r="G159" s="132"/>
      <c r="H159" s="132"/>
      <c r="I159" s="132"/>
      <c r="J159" s="132"/>
      <c r="K159" s="12">
        <f t="shared" si="53"/>
        <v>35728.79</v>
      </c>
      <c r="L159" s="12">
        <f t="shared" si="53"/>
        <v>22249.24</v>
      </c>
      <c r="M159" s="12">
        <f t="shared" si="53"/>
        <v>15406.87</v>
      </c>
      <c r="N159" s="12">
        <f t="shared" si="53"/>
        <v>1200</v>
      </c>
      <c r="O159" s="5"/>
    </row>
    <row r="160" spans="1:15" ht="22.5" x14ac:dyDescent="0.25">
      <c r="A160" s="101"/>
      <c r="B160" s="101"/>
      <c r="C160" s="101"/>
      <c r="D160" s="16" t="s">
        <v>23</v>
      </c>
      <c r="E160" s="12">
        <f t="shared" si="52"/>
        <v>0</v>
      </c>
      <c r="F160" s="132">
        <f>F139+F64+F12</f>
        <v>0</v>
      </c>
      <c r="G160" s="132"/>
      <c r="H160" s="132"/>
      <c r="I160" s="132"/>
      <c r="J160" s="132"/>
      <c r="K160" s="12">
        <f t="shared" si="53"/>
        <v>0</v>
      </c>
      <c r="L160" s="12">
        <f t="shared" si="53"/>
        <v>0</v>
      </c>
      <c r="M160" s="12">
        <f t="shared" si="53"/>
        <v>0</v>
      </c>
      <c r="N160" s="12">
        <f t="shared" si="53"/>
        <v>0</v>
      </c>
      <c r="O160" s="5"/>
    </row>
    <row r="161" spans="1:15" ht="21" customHeight="1" x14ac:dyDescent="0.25">
      <c r="A161" s="133"/>
      <c r="B161" s="133"/>
      <c r="C161" s="133"/>
      <c r="D161" s="133"/>
      <c r="E161" s="134"/>
      <c r="F161" s="135"/>
      <c r="G161" s="135"/>
      <c r="H161" s="135"/>
      <c r="I161" s="135"/>
      <c r="J161" s="135"/>
      <c r="K161" s="134"/>
      <c r="L161" s="134"/>
      <c r="M161" s="134"/>
      <c r="N161" s="134"/>
      <c r="O161" s="136" t="s">
        <v>91</v>
      </c>
    </row>
    <row r="162" spans="1:15" x14ac:dyDescent="0.25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</row>
  </sheetData>
  <mergeCells count="348">
    <mergeCell ref="F159:J159"/>
    <mergeCell ref="F160:J160"/>
    <mergeCell ref="K153:K154"/>
    <mergeCell ref="L153:L154"/>
    <mergeCell ref="M153:M154"/>
    <mergeCell ref="N153:N154"/>
    <mergeCell ref="O153:O155"/>
    <mergeCell ref="A156:C160"/>
    <mergeCell ref="F156:J156"/>
    <mergeCell ref="O156:O160"/>
    <mergeCell ref="F157:J157"/>
    <mergeCell ref="F158:J158"/>
    <mergeCell ref="F149:J149"/>
    <mergeCell ref="F150:J150"/>
    <mergeCell ref="F151:J151"/>
    <mergeCell ref="F152:J152"/>
    <mergeCell ref="B153:B155"/>
    <mergeCell ref="C153:C155"/>
    <mergeCell ref="D153:D155"/>
    <mergeCell ref="E153:E154"/>
    <mergeCell ref="F153:F154"/>
    <mergeCell ref="G153:J153"/>
    <mergeCell ref="K145:K146"/>
    <mergeCell ref="L145:L146"/>
    <mergeCell ref="M145:M146"/>
    <mergeCell ref="N145:N146"/>
    <mergeCell ref="O145:O147"/>
    <mergeCell ref="A148:A155"/>
    <mergeCell ref="B148:B152"/>
    <mergeCell ref="C148:C152"/>
    <mergeCell ref="F148:J148"/>
    <mergeCell ref="O148:O152"/>
    <mergeCell ref="O140:O144"/>
    <mergeCell ref="F141:J141"/>
    <mergeCell ref="F142:J142"/>
    <mergeCell ref="F143:J143"/>
    <mergeCell ref="F144:J144"/>
    <mergeCell ref="B145:B147"/>
    <mergeCell ref="C145:C147"/>
    <mergeCell ref="D145:D147"/>
    <mergeCell ref="E145:E146"/>
    <mergeCell ref="F145:F146"/>
    <mergeCell ref="F136:J136"/>
    <mergeCell ref="F137:J137"/>
    <mergeCell ref="F138:J138"/>
    <mergeCell ref="F139:J139"/>
    <mergeCell ref="A140:A147"/>
    <mergeCell ref="B140:B144"/>
    <mergeCell ref="C140:C144"/>
    <mergeCell ref="F140:J140"/>
    <mergeCell ref="G145:J145"/>
    <mergeCell ref="K132:K133"/>
    <mergeCell ref="L132:L133"/>
    <mergeCell ref="M132:M133"/>
    <mergeCell ref="N132:N133"/>
    <mergeCell ref="O132:O134"/>
    <mergeCell ref="A135:A139"/>
    <mergeCell ref="B135:B139"/>
    <mergeCell ref="C135:C139"/>
    <mergeCell ref="F135:J135"/>
    <mergeCell ref="O135:O139"/>
    <mergeCell ref="F128:J128"/>
    <mergeCell ref="F129:J129"/>
    <mergeCell ref="F130:J130"/>
    <mergeCell ref="F131:J131"/>
    <mergeCell ref="B132:B134"/>
    <mergeCell ref="C132:C134"/>
    <mergeCell ref="D132:D134"/>
    <mergeCell ref="E132:E133"/>
    <mergeCell ref="F132:F133"/>
    <mergeCell ref="G132:J132"/>
    <mergeCell ref="O122:O126"/>
    <mergeCell ref="F123:J123"/>
    <mergeCell ref="F124:J124"/>
    <mergeCell ref="F125:J125"/>
    <mergeCell ref="F126:J126"/>
    <mergeCell ref="A127:A134"/>
    <mergeCell ref="B127:B131"/>
    <mergeCell ref="C127:C131"/>
    <mergeCell ref="F127:J127"/>
    <mergeCell ref="O127:O131"/>
    <mergeCell ref="F118:J118"/>
    <mergeCell ref="F119:J119"/>
    <mergeCell ref="F120:J120"/>
    <mergeCell ref="F121:J121"/>
    <mergeCell ref="A122:A126"/>
    <mergeCell ref="B122:B126"/>
    <mergeCell ref="C122:C126"/>
    <mergeCell ref="F122:J122"/>
    <mergeCell ref="K114:K115"/>
    <mergeCell ref="L114:L115"/>
    <mergeCell ref="M114:M115"/>
    <mergeCell ref="N114:N115"/>
    <mergeCell ref="O114:O116"/>
    <mergeCell ref="A117:A121"/>
    <mergeCell ref="B117:B121"/>
    <mergeCell ref="C117:C121"/>
    <mergeCell ref="F117:J117"/>
    <mergeCell ref="O117:O121"/>
    <mergeCell ref="O109:O113"/>
    <mergeCell ref="F110:J110"/>
    <mergeCell ref="F111:J111"/>
    <mergeCell ref="F112:J112"/>
    <mergeCell ref="F113:J113"/>
    <mergeCell ref="B114:B116"/>
    <mergeCell ref="C114:C116"/>
    <mergeCell ref="D114:D116"/>
    <mergeCell ref="E114:E115"/>
    <mergeCell ref="F114:F115"/>
    <mergeCell ref="F105:J105"/>
    <mergeCell ref="F106:J106"/>
    <mergeCell ref="F107:J107"/>
    <mergeCell ref="F108:J108"/>
    <mergeCell ref="A109:A116"/>
    <mergeCell ref="B109:B113"/>
    <mergeCell ref="C109:C113"/>
    <mergeCell ref="F109:J109"/>
    <mergeCell ref="G114:J114"/>
    <mergeCell ref="K101:K102"/>
    <mergeCell ref="L101:L102"/>
    <mergeCell ref="M101:M102"/>
    <mergeCell ref="N101:N102"/>
    <mergeCell ref="O101:O103"/>
    <mergeCell ref="A104:A108"/>
    <mergeCell ref="B104:B108"/>
    <mergeCell ref="C104:C108"/>
    <mergeCell ref="F104:J104"/>
    <mergeCell ref="O104:O108"/>
    <mergeCell ref="F97:J97"/>
    <mergeCell ref="F98:J98"/>
    <mergeCell ref="F99:J99"/>
    <mergeCell ref="F100:J100"/>
    <mergeCell ref="B101:B103"/>
    <mergeCell ref="C101:C103"/>
    <mergeCell ref="D101:D103"/>
    <mergeCell ref="E101:E102"/>
    <mergeCell ref="F101:F102"/>
    <mergeCell ref="G101:J101"/>
    <mergeCell ref="O91:O95"/>
    <mergeCell ref="F92:J92"/>
    <mergeCell ref="F93:J93"/>
    <mergeCell ref="F94:J94"/>
    <mergeCell ref="F95:J95"/>
    <mergeCell ref="A96:A103"/>
    <mergeCell ref="B96:B100"/>
    <mergeCell ref="C96:C100"/>
    <mergeCell ref="F96:J96"/>
    <mergeCell ref="O96:O100"/>
    <mergeCell ref="F87:J87"/>
    <mergeCell ref="F88:J88"/>
    <mergeCell ref="F89:J89"/>
    <mergeCell ref="F90:J90"/>
    <mergeCell ref="A91:A95"/>
    <mergeCell ref="B91:B95"/>
    <mergeCell ref="C91:C95"/>
    <mergeCell ref="F91:J91"/>
    <mergeCell ref="K83:K84"/>
    <mergeCell ref="L83:L84"/>
    <mergeCell ref="M83:M84"/>
    <mergeCell ref="N83:N84"/>
    <mergeCell ref="O83:O85"/>
    <mergeCell ref="A86:A90"/>
    <mergeCell ref="B86:B90"/>
    <mergeCell ref="C86:C90"/>
    <mergeCell ref="F86:J86"/>
    <mergeCell ref="O86:O90"/>
    <mergeCell ref="O78:O82"/>
    <mergeCell ref="F79:J79"/>
    <mergeCell ref="F80:J80"/>
    <mergeCell ref="F81:J81"/>
    <mergeCell ref="F82:J82"/>
    <mergeCell ref="B83:B85"/>
    <mergeCell ref="C83:C85"/>
    <mergeCell ref="D83:D85"/>
    <mergeCell ref="E83:E84"/>
    <mergeCell ref="F83:F84"/>
    <mergeCell ref="F75:J75"/>
    <mergeCell ref="F76:J76"/>
    <mergeCell ref="F77:J77"/>
    <mergeCell ref="A78:A85"/>
    <mergeCell ref="B78:B82"/>
    <mergeCell ref="C78:C82"/>
    <mergeCell ref="F78:J78"/>
    <mergeCell ref="G83:J83"/>
    <mergeCell ref="L70:L71"/>
    <mergeCell ref="M70:M71"/>
    <mergeCell ref="N70:N71"/>
    <mergeCell ref="O70:O72"/>
    <mergeCell ref="A73:A77"/>
    <mergeCell ref="B73:B77"/>
    <mergeCell ref="C73:C77"/>
    <mergeCell ref="F73:J73"/>
    <mergeCell ref="O73:O77"/>
    <mergeCell ref="F74:J74"/>
    <mergeCell ref="C70:C72"/>
    <mergeCell ref="D70:D72"/>
    <mergeCell ref="E70:E71"/>
    <mergeCell ref="F70:F71"/>
    <mergeCell ref="G70:J70"/>
    <mergeCell ref="K70:K71"/>
    <mergeCell ref="A65:A72"/>
    <mergeCell ref="B65:B69"/>
    <mergeCell ref="C65:C69"/>
    <mergeCell ref="F65:J65"/>
    <mergeCell ref="O65:O69"/>
    <mergeCell ref="F66:J66"/>
    <mergeCell ref="F67:J67"/>
    <mergeCell ref="F68:J68"/>
    <mergeCell ref="F69:J69"/>
    <mergeCell ref="B70:B72"/>
    <mergeCell ref="A60:A64"/>
    <mergeCell ref="B60:B64"/>
    <mergeCell ref="C60:C64"/>
    <mergeCell ref="F60:J60"/>
    <mergeCell ref="O60:O64"/>
    <mergeCell ref="F61:J61"/>
    <mergeCell ref="F62:J62"/>
    <mergeCell ref="F63:J63"/>
    <mergeCell ref="F64:J64"/>
    <mergeCell ref="O52:O54"/>
    <mergeCell ref="A55:A59"/>
    <mergeCell ref="B55:B59"/>
    <mergeCell ref="C55:C59"/>
    <mergeCell ref="F55:J55"/>
    <mergeCell ref="O55:O59"/>
    <mergeCell ref="F56:J56"/>
    <mergeCell ref="F57:J57"/>
    <mergeCell ref="F58:J58"/>
    <mergeCell ref="F59:J59"/>
    <mergeCell ref="F52:F53"/>
    <mergeCell ref="G52:J52"/>
    <mergeCell ref="K52:K53"/>
    <mergeCell ref="L52:L53"/>
    <mergeCell ref="M52:M53"/>
    <mergeCell ref="N52:N53"/>
    <mergeCell ref="O47:O51"/>
    <mergeCell ref="F48:J48"/>
    <mergeCell ref="F49:J49"/>
    <mergeCell ref="F50:J50"/>
    <mergeCell ref="F51:J51"/>
    <mergeCell ref="A52:A54"/>
    <mergeCell ref="B52:B54"/>
    <mergeCell ref="C52:C54"/>
    <mergeCell ref="D52:D54"/>
    <mergeCell ref="E52:E53"/>
    <mergeCell ref="F43:J43"/>
    <mergeCell ref="F44:J44"/>
    <mergeCell ref="F45:J45"/>
    <mergeCell ref="F46:J46"/>
    <mergeCell ref="A47:A51"/>
    <mergeCell ref="B47:B51"/>
    <mergeCell ref="C47:C51"/>
    <mergeCell ref="F47:J47"/>
    <mergeCell ref="K39:K40"/>
    <mergeCell ref="L39:L40"/>
    <mergeCell ref="M39:M40"/>
    <mergeCell ref="N39:N40"/>
    <mergeCell ref="O39:O41"/>
    <mergeCell ref="A42:A46"/>
    <mergeCell ref="B42:B46"/>
    <mergeCell ref="C42:C46"/>
    <mergeCell ref="F42:J42"/>
    <mergeCell ref="O42:O46"/>
    <mergeCell ref="F35:J35"/>
    <mergeCell ref="F36:J36"/>
    <mergeCell ref="F37:J37"/>
    <mergeCell ref="F38:J38"/>
    <mergeCell ref="B39:B41"/>
    <mergeCell ref="C39:C41"/>
    <mergeCell ref="D39:D41"/>
    <mergeCell ref="E39:E40"/>
    <mergeCell ref="F39:F40"/>
    <mergeCell ref="G39:J39"/>
    <mergeCell ref="O29:O33"/>
    <mergeCell ref="F30:J30"/>
    <mergeCell ref="F31:J31"/>
    <mergeCell ref="F32:J32"/>
    <mergeCell ref="F33:J33"/>
    <mergeCell ref="A34:A41"/>
    <mergeCell ref="B34:B38"/>
    <mergeCell ref="C34:C38"/>
    <mergeCell ref="F34:J34"/>
    <mergeCell ref="O34:O38"/>
    <mergeCell ref="K26:K27"/>
    <mergeCell ref="L26:L27"/>
    <mergeCell ref="M26:M27"/>
    <mergeCell ref="N26:N27"/>
    <mergeCell ref="A29:A33"/>
    <mergeCell ref="B29:B33"/>
    <mergeCell ref="C29:C33"/>
    <mergeCell ref="F29:J29"/>
    <mergeCell ref="F22:J22"/>
    <mergeCell ref="F23:J23"/>
    <mergeCell ref="F24:J24"/>
    <mergeCell ref="F25:J25"/>
    <mergeCell ref="B26:B28"/>
    <mergeCell ref="C26:C28"/>
    <mergeCell ref="D26:D28"/>
    <mergeCell ref="E26:E27"/>
    <mergeCell ref="F26:F27"/>
    <mergeCell ref="G26:J26"/>
    <mergeCell ref="K18:K19"/>
    <mergeCell ref="L18:L19"/>
    <mergeCell ref="M18:M19"/>
    <mergeCell ref="N18:N19"/>
    <mergeCell ref="O18:O20"/>
    <mergeCell ref="A21:A28"/>
    <mergeCell ref="B21:B25"/>
    <mergeCell ref="C21:C25"/>
    <mergeCell ref="F21:J21"/>
    <mergeCell ref="O21:O28"/>
    <mergeCell ref="O13:O1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F11:J11"/>
    <mergeCell ref="F12:J12"/>
    <mergeCell ref="A13:A20"/>
    <mergeCell ref="B13:B17"/>
    <mergeCell ref="C13:C17"/>
    <mergeCell ref="F13:J13"/>
    <mergeCell ref="G18:J18"/>
    <mergeCell ref="O5:O6"/>
    <mergeCell ref="F6:J6"/>
    <mergeCell ref="F7:J7"/>
    <mergeCell ref="A8:A12"/>
    <mergeCell ref="B8:B12"/>
    <mergeCell ref="C8:C12"/>
    <mergeCell ref="F8:J8"/>
    <mergeCell ref="O8:O12"/>
    <mergeCell ref="F9:J9"/>
    <mergeCell ref="F10:J10"/>
    <mergeCell ref="L1:O1"/>
    <mergeCell ref="L2:O2"/>
    <mergeCell ref="L3:O3"/>
    <mergeCell ref="A4:O4"/>
    <mergeCell ref="A5:A6"/>
    <mergeCell ref="B5:B6"/>
    <mergeCell ref="C5:C6"/>
    <mergeCell ref="D5:D6"/>
    <mergeCell ref="E5:E6"/>
    <mergeCell ref="F5:N5"/>
  </mergeCells>
  <pageMargins left="0.70866141732283472" right="0.19685039370078741" top="0.74803149606299213" bottom="0.74803149606299213" header="0.31496062992125984" footer="0.31496062992125984"/>
  <pageSetup paperSize="9" scale="71" fitToHeight="1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2026-07-08T12:59:13Z</dcterms:modified>
</cp:coreProperties>
</file>