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7" i="1" l="1"/>
  <c r="E126" i="1"/>
  <c r="E125" i="1"/>
  <c r="E124" i="1"/>
  <c r="N123" i="1"/>
  <c r="M123" i="1"/>
  <c r="L123" i="1"/>
  <c r="K123" i="1"/>
  <c r="F123" i="1"/>
  <c r="E123" i="1"/>
  <c r="E119" i="1"/>
  <c r="E118" i="1"/>
  <c r="E117" i="1"/>
  <c r="E116" i="1"/>
  <c r="N115" i="1"/>
  <c r="M115" i="1"/>
  <c r="L115" i="1"/>
  <c r="K115" i="1"/>
  <c r="E115" i="1" s="1"/>
  <c r="F115" i="1"/>
  <c r="E111" i="1"/>
  <c r="E110" i="1"/>
  <c r="E109" i="1"/>
  <c r="E108" i="1"/>
  <c r="N107" i="1"/>
  <c r="M107" i="1"/>
  <c r="L107" i="1"/>
  <c r="K107" i="1"/>
  <c r="F107" i="1"/>
  <c r="E107" i="1"/>
  <c r="E103" i="1"/>
  <c r="E102" i="1"/>
  <c r="E101" i="1"/>
  <c r="E100" i="1"/>
  <c r="N99" i="1"/>
  <c r="M99" i="1"/>
  <c r="L99" i="1"/>
  <c r="K99" i="1"/>
  <c r="F99" i="1"/>
  <c r="E99" i="1" s="1"/>
  <c r="E95" i="1"/>
  <c r="E94" i="1"/>
  <c r="E93" i="1"/>
  <c r="E92" i="1"/>
  <c r="N91" i="1"/>
  <c r="M91" i="1"/>
  <c r="L91" i="1"/>
  <c r="K91" i="1"/>
  <c r="F91" i="1"/>
  <c r="E91" i="1"/>
  <c r="E87" i="1"/>
  <c r="F86" i="1"/>
  <c r="E86" i="1" s="1"/>
  <c r="E85" i="1"/>
  <c r="E84" i="1"/>
  <c r="N83" i="1"/>
  <c r="M83" i="1"/>
  <c r="L83" i="1"/>
  <c r="K83" i="1"/>
  <c r="F83" i="1"/>
  <c r="E83" i="1" s="1"/>
  <c r="E79" i="1"/>
  <c r="E78" i="1"/>
  <c r="E77" i="1"/>
  <c r="E76" i="1"/>
  <c r="N75" i="1"/>
  <c r="M75" i="1"/>
  <c r="L75" i="1"/>
  <c r="K75" i="1"/>
  <c r="F75" i="1"/>
  <c r="E75" i="1" s="1"/>
  <c r="E71" i="1"/>
  <c r="E70" i="1"/>
  <c r="E69" i="1"/>
  <c r="E68" i="1"/>
  <c r="N67" i="1"/>
  <c r="M67" i="1"/>
  <c r="L67" i="1"/>
  <c r="K67" i="1"/>
  <c r="F67" i="1"/>
  <c r="E67" i="1" s="1"/>
  <c r="E63" i="1"/>
  <c r="E62" i="1"/>
  <c r="E61" i="1"/>
  <c r="E60" i="1"/>
  <c r="N59" i="1"/>
  <c r="M59" i="1"/>
  <c r="L59" i="1"/>
  <c r="K59" i="1"/>
  <c r="F59" i="1"/>
  <c r="E59" i="1" s="1"/>
  <c r="E55" i="1"/>
  <c r="E54" i="1"/>
  <c r="E53" i="1"/>
  <c r="E52" i="1"/>
  <c r="N51" i="1"/>
  <c r="M51" i="1"/>
  <c r="L51" i="1"/>
  <c r="K51" i="1"/>
  <c r="F51" i="1"/>
  <c r="E51" i="1" s="1"/>
  <c r="E50" i="1"/>
  <c r="E47" i="1"/>
  <c r="E46" i="1"/>
  <c r="E45" i="1"/>
  <c r="E44" i="1"/>
  <c r="N43" i="1"/>
  <c r="M43" i="1"/>
  <c r="L43" i="1"/>
  <c r="K43" i="1"/>
  <c r="E43" i="1" s="1"/>
  <c r="F43" i="1"/>
  <c r="E39" i="1"/>
  <c r="E38" i="1"/>
  <c r="E37" i="1"/>
  <c r="E36" i="1"/>
  <c r="N35" i="1"/>
  <c r="M35" i="1"/>
  <c r="L35" i="1"/>
  <c r="K35" i="1"/>
  <c r="F35" i="1"/>
  <c r="E35" i="1"/>
  <c r="E31" i="1"/>
  <c r="E30" i="1"/>
  <c r="E29" i="1"/>
  <c r="E28" i="1"/>
  <c r="N27" i="1"/>
  <c r="M27" i="1"/>
  <c r="L27" i="1"/>
  <c r="K27" i="1"/>
  <c r="F27" i="1"/>
  <c r="E27" i="1" s="1"/>
  <c r="N26" i="1"/>
  <c r="M26" i="1"/>
  <c r="L26" i="1"/>
  <c r="K26" i="1"/>
  <c r="K132" i="1" s="1"/>
  <c r="F26" i="1"/>
  <c r="E26" i="1"/>
  <c r="N25" i="1"/>
  <c r="M25" i="1"/>
  <c r="M131" i="1" s="1"/>
  <c r="L25" i="1"/>
  <c r="K25" i="1"/>
  <c r="F25" i="1"/>
  <c r="E25" i="1" s="1"/>
  <c r="N24" i="1"/>
  <c r="M24" i="1"/>
  <c r="E24" i="1" s="1"/>
  <c r="L24" i="1"/>
  <c r="K24" i="1"/>
  <c r="K130" i="1" s="1"/>
  <c r="F24" i="1"/>
  <c r="N23" i="1"/>
  <c r="N22" i="1" s="1"/>
  <c r="M23" i="1"/>
  <c r="M129" i="1" s="1"/>
  <c r="M128" i="1" s="1"/>
  <c r="L23" i="1"/>
  <c r="K23" i="1"/>
  <c r="K22" i="1" s="1"/>
  <c r="F23" i="1"/>
  <c r="E23" i="1" s="1"/>
  <c r="L22" i="1"/>
  <c r="E18" i="1"/>
  <c r="K17" i="1"/>
  <c r="E17" i="1" s="1"/>
  <c r="E16" i="1"/>
  <c r="E15" i="1"/>
  <c r="N14" i="1"/>
  <c r="M14" i="1"/>
  <c r="L14" i="1"/>
  <c r="K14" i="1"/>
  <c r="F14" i="1"/>
  <c r="E14" i="1" s="1"/>
  <c r="N13" i="1"/>
  <c r="N132" i="1" s="1"/>
  <c r="M13" i="1"/>
  <c r="M132" i="1" s="1"/>
  <c r="L13" i="1"/>
  <c r="L132" i="1" s="1"/>
  <c r="K13" i="1"/>
  <c r="F13" i="1"/>
  <c r="F132" i="1" s="1"/>
  <c r="N12" i="1"/>
  <c r="N131" i="1" s="1"/>
  <c r="M12" i="1"/>
  <c r="L12" i="1"/>
  <c r="L131" i="1" s="1"/>
  <c r="K12" i="1"/>
  <c r="K131" i="1" s="1"/>
  <c r="F12" i="1"/>
  <c r="F131" i="1" s="1"/>
  <c r="N11" i="1"/>
  <c r="N130" i="1" s="1"/>
  <c r="M11" i="1"/>
  <c r="M130" i="1" s="1"/>
  <c r="L11" i="1"/>
  <c r="L130" i="1" s="1"/>
  <c r="K11" i="1"/>
  <c r="F11" i="1"/>
  <c r="F130" i="1" s="1"/>
  <c r="E130" i="1" s="1"/>
  <c r="N10" i="1"/>
  <c r="N129" i="1" s="1"/>
  <c r="M10" i="1"/>
  <c r="L10" i="1"/>
  <c r="L129" i="1" s="1"/>
  <c r="K10" i="1"/>
  <c r="K129" i="1" s="1"/>
  <c r="K128" i="1" s="1"/>
  <c r="F10" i="1"/>
  <c r="F129" i="1" s="1"/>
  <c r="N9" i="1"/>
  <c r="M9" i="1"/>
  <c r="F9" i="1"/>
  <c r="L128" i="1" l="1"/>
  <c r="E131" i="1"/>
  <c r="E132" i="1"/>
  <c r="F128" i="1"/>
  <c r="E129" i="1"/>
  <c r="N128" i="1"/>
  <c r="K9" i="1"/>
  <c r="E9" i="1" s="1"/>
  <c r="E10" i="1"/>
  <c r="E12" i="1"/>
  <c r="F22" i="1"/>
  <c r="E22" i="1" s="1"/>
  <c r="L9" i="1"/>
  <c r="M22" i="1"/>
  <c r="E11" i="1"/>
  <c r="E13" i="1"/>
  <c r="E128" i="1" l="1"/>
</calcChain>
</file>

<file path=xl/sharedStrings.xml><?xml version="1.0" encoding="utf-8"?>
<sst xmlns="http://schemas.openxmlformats.org/spreadsheetml/2006/main" count="426" uniqueCount="84">
  <si>
    <t xml:space="preserve">Приложение 2 к постановлению Администрации городского округа Жуковский </t>
  </si>
  <si>
    <r>
      <rPr>
        <b/>
        <sz val="14"/>
        <rFont val="Calibri"/>
        <family val="2"/>
        <charset val="204"/>
      </rPr>
      <t>«</t>
    </r>
    <r>
      <rPr>
        <b/>
        <sz val="14"/>
        <rFont val="Times New Roman"/>
        <family val="1"/>
        <charset val="204"/>
      </rPr>
      <t xml:space="preserve">6. Перечень мероприятий подпрограммы 1 "Создание условий для обеспечения комфортного проживания жителей, в том числе в многоквартирных домах на территории муниципального образования" </t>
    </r>
  </si>
  <si>
    <t>№ п/п</t>
  </si>
  <si>
    <t xml:space="preserve">Мероприятие Подпрограммы  </t>
  </si>
  <si>
    <t xml:space="preserve">Срок исполнения мероприятия 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</si>
  <si>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</si>
  <si>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</si>
  <si>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</si>
  <si>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</si>
  <si>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</si>
  <si>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</si>
  <si>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</si>
  <si>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</si>
  <si>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</si>
  <si>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1.</t>
  </si>
  <si>
    <t xml:space="preserve"> Основное мероприятие И4
Федеральный проект "Формирование комфортной городской среды"</t>
  </si>
  <si>
    <t>2026-2030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</si>
  <si>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</si>
  <si>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</si>
  <si>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</si>
  <si>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</si>
  <si>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</si>
  <si>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</si>
  <si>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</t>
  </si>
  <si>
    <t>Мероприятие  И4.01.
Ремонт дворовых территорий</t>
  </si>
  <si>
    <t>Выполнен ремонт дворовых территорий, ед.</t>
  </si>
  <si>
    <t>Х</t>
  </si>
  <si>
    <t xml:space="preserve">Всего </t>
  </si>
  <si>
    <t>Итого 2026 год</t>
  </si>
  <si>
    <t>В том числе по кварталам</t>
  </si>
  <si>
    <t>1
квартал</t>
  </si>
  <si>
    <t>1
полугоди</t>
  </si>
  <si>
    <t>9
месяцев</t>
  </si>
  <si>
    <t>12
месяцев</t>
  </si>
  <si>
    <t>-</t>
  </si>
  <si>
    <t>2.</t>
  </si>
  <si>
    <t>Основное мероприятие 01.
Обеспечение комфортной среды проживания на территории муниципального образования</t>
  </si>
  <si>
    <t>2.1</t>
  </si>
  <si>
    <t>Мероприятие 1.1.
Создание административных комиссий, уполномоченных рассматривать дела об административных правонарушениях в сфере благоустройства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</si>
  <si>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ед.</t>
  </si>
  <si>
    <t>2.2</t>
  </si>
  <si>
    <t>Мероприятие 1.10
Приобретение транспортных средств, коммунальной техники, специализированной техники</t>
  </si>
  <si>
    <t>Муниципальное бюджетное учреждение "Городское хозяйство"</t>
  </si>
  <si>
    <t>Приобретены транспортные средства, коммунальная техника, специализированная техника, шт.</t>
  </si>
  <si>
    <t>2.3</t>
  </si>
  <si>
    <t>Мероприятие 1.11
Ямочный ремонт асфальтового покрытия дворовых территорий (картами свыше 25 кв. м)</t>
  </si>
  <si>
    <t>Управление благоустройства и содержания территорий Администрации городского округа Жуковский,
МУК "Дворец культуры"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</si>
  <si>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м), кв.м</t>
  </si>
  <si>
    <t>2.4</t>
  </si>
  <si>
    <t>Мероприятие 1.12
Создание и/или ремонт пешеходных коммуникаций и/или тротуаров (без организации наружного освещения)</t>
  </si>
  <si>
    <t>Созданы и/или отремонтированы пешеходные коммуникации и/или тротуары (без организации наружного освещения), ед.</t>
  </si>
  <si>
    <t>2.5</t>
  </si>
  <si>
    <t>Мероприятие 1.13
Устройство и модернизация контейнерных площадок</t>
  </si>
  <si>
    <t>Выполнено устройство и модернизация контейнерных площадок, шт.</t>
  </si>
  <si>
    <t>2.6</t>
  </si>
  <si>
    <t>Мероприятие 01.14.
Устройство твердого покрытия подъездных путей у контейнерных площадок</t>
  </si>
  <si>
    <t>Выполнено устройство твердого покрытия подъездных путей у контейнерных площадок, шт.</t>
  </si>
  <si>
    <t>2.7</t>
  </si>
  <si>
    <t>Мероприятие 1.15
Содержание дворовых территорий</t>
  </si>
  <si>
    <t xml:space="preserve">Управление благоустройства и содержания территорий Администрации городского округа Жуковский, Муниципальное бюджетное учреждение "Городское хозяйство"
</t>
  </si>
  <si>
    <t>Обеспечено содержание дворовых территорий, тыс. кв. м</t>
  </si>
  <si>
    <t>2.8</t>
  </si>
  <si>
    <t>Мероприятие 1.16
Содержание общественных пространств (за исключением парков культуры и отдыха)</t>
  </si>
  <si>
    <t xml:space="preserve">Управление благоустройства и содержания территорий Администрации городского округа Жуковский Муниципальное бюджетное учреждение "Городское хозяйство"
</t>
  </si>
  <si>
    <t>Обеспечено содержание общественных пространств (за исключением парков культуры и отдыха), тыс. кв. м</t>
  </si>
  <si>
    <t>2.9</t>
  </si>
  <si>
    <t>Мероприятие 1.18
Содержание бесхозяйных территорий</t>
  </si>
  <si>
    <t>Обеспечено содержание бесхозяйных территорий, тыс. кв. м</t>
  </si>
  <si>
    <t>2.10</t>
  </si>
  <si>
    <t>Мероприятие 1.19
Улучшение визуального облика территорий муниципального образования (в том числе, украшение территорий)</t>
  </si>
  <si>
    <t>Улучшен визуальный облик территорий муниципального образования (в том числе, украшены территории), ед.</t>
  </si>
  <si>
    <t>2.11</t>
  </si>
  <si>
    <t>Мероприятие 1.23
Ликвидация несанкционированных навалов мусора (в том числе строительного)</t>
  </si>
  <si>
    <t>Ликвидировано навалов мусора (в том числе строительного), куб. м</t>
  </si>
  <si>
    <t>2.12</t>
  </si>
  <si>
    <t>Мероприятие 1.25
Экспертиза асфальтового покрытия отремонтированных дворовых территорий</t>
  </si>
  <si>
    <t>Выполнена экспертиза асфальтового покрытия отремонтированных дворовых территорий, ед.</t>
  </si>
  <si>
    <t>3</t>
  </si>
  <si>
    <t>Основное мероприятие 02.
Создание благоприятных условий для проживания граждан в многоквартирных домах, расположенных на территории муниципального образования</t>
  </si>
  <si>
    <t xml:space="preserve">Управление жилищно-коммунального хозяйства Администрации городского округа Жуковский
</t>
  </si>
  <si>
    <t>Итого по Подпрограмме 1 "Создание условий для обеспечения комфортного проживания жителей, в том числе в многоквартирных домах на территории муниципального образования":</t>
  </si>
  <si>
    <t>___________________</t>
  </si>
  <si>
    <t>».</t>
  </si>
  <si>
    <t>от 19.06.2026 №757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</si>
</sst>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Alignment="1" applyProtection="1">
      <alignment horizontal="right"/>
      <protection locked="0"/>
    </xf>
    <xf numFmtId="49" fontId="3" fillId="0" borderId="0" xfId="0" applyNumberFormat="1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Fill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6" fillId="0" borderId="1" xfId="1" applyFont="1" applyBorder="1" applyAlignment="1" applyProtection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3"/>
  <sheetViews>
    <sheetView tabSelected="1" topLeftCell="A118" workbookViewId="0">
      <selection activeCell="I3" sqref="I3"/>
    </sheetView>
  </sheetViews>
  <sheetFormatPr defaultRowHeight="15" x14ac:dyDescent="0.25"/>
  <cols>
    <col min="1" max="1" width="8.5703125" style="1" customWidth="1"/>
    <col min="2" max="2" width="43.28515625" style="2" customWidth="1"/>
    <col min="3" max="3" width="15.140625" style="3" customWidth="1"/>
    <col min="4" max="4" width="23.5703125" style="3" customWidth="1"/>
    <col min="5" max="5" width="18.7109375" style="3" customWidth="1"/>
    <col min="6" max="6" width="12.42578125" style="53" bestFit="1" customWidth="1"/>
    <col min="7" max="7" width="9.7109375" style="53" customWidth="1"/>
    <col min="8" max="8" width="11.7109375" style="53" customWidth="1"/>
    <col min="9" max="10" width="9.7109375" style="53" customWidth="1"/>
    <col min="11" max="11" width="16.5703125" style="3" bestFit="1" customWidth="1"/>
    <col min="12" max="12" width="16.28515625" style="3" customWidth="1"/>
    <col min="13" max="13" width="16.5703125" style="3" bestFit="1" customWidth="1"/>
    <col min="14" max="14" width="16.28515625" style="3" customWidth="1"/>
    <col min="15" max="15" width="30.7109375" style="13" customWidth="1"/>
    <col min="16" max="19" width="9.140625" style="3"/>
    <col min="20" max="20" width="31" style="3" customWidth="1"/>
    <col min="21" max="256" width="9.140625" style="3"/>
    <col min="257" max="257" width="8.5703125" style="3" customWidth="1"/>
    <col min="258" max="258" width="43.28515625" style="3" customWidth="1"/>
    <col min="259" max="259" width="15.140625" style="3" customWidth="1"/>
    <col min="260" max="260" width="23.5703125" style="3" customWidth="1"/>
    <col min="261" max="261" width="18.7109375" style="3" customWidth="1"/>
    <col min="262" max="262" width="12.42578125" style="3" bestFit="1" customWidth="1"/>
    <col min="263" max="263" width="9.7109375" style="3" customWidth="1"/>
    <col min="264" max="264" width="11.7109375" style="3" customWidth="1"/>
    <col min="265" max="266" width="9.7109375" style="3" customWidth="1"/>
    <col min="267" max="267" width="16.5703125" style="3" bestFit="1" customWidth="1"/>
    <col min="268" max="268" width="16.28515625" style="3" customWidth="1"/>
    <col min="269" max="269" width="16.5703125" style="3" bestFit="1" customWidth="1"/>
    <col min="270" max="270" width="16.28515625" style="3" customWidth="1"/>
    <col min="271" max="271" width="30.7109375" style="3" customWidth="1"/>
    <col min="272" max="275" width="9.140625" style="3"/>
    <col min="276" max="276" width="31" style="3" customWidth="1"/>
    <col min="277" max="512" width="9.140625" style="3"/>
    <col min="513" max="513" width="8.5703125" style="3" customWidth="1"/>
    <col min="514" max="514" width="43.28515625" style="3" customWidth="1"/>
    <col min="515" max="515" width="15.140625" style="3" customWidth="1"/>
    <col min="516" max="516" width="23.5703125" style="3" customWidth="1"/>
    <col min="517" max="517" width="18.7109375" style="3" customWidth="1"/>
    <col min="518" max="518" width="12.42578125" style="3" bestFit="1" customWidth="1"/>
    <col min="519" max="519" width="9.7109375" style="3" customWidth="1"/>
    <col min="520" max="520" width="11.7109375" style="3" customWidth="1"/>
    <col min="521" max="522" width="9.7109375" style="3" customWidth="1"/>
    <col min="523" max="523" width="16.5703125" style="3" bestFit="1" customWidth="1"/>
    <col min="524" max="524" width="16.28515625" style="3" customWidth="1"/>
    <col min="525" max="525" width="16.5703125" style="3" bestFit="1" customWidth="1"/>
    <col min="526" max="526" width="16.28515625" style="3" customWidth="1"/>
    <col min="527" max="527" width="30.7109375" style="3" customWidth="1"/>
    <col min="528" max="531" width="9.140625" style="3"/>
    <col min="532" max="532" width="31" style="3" customWidth="1"/>
    <col min="533" max="768" width="9.140625" style="3"/>
    <col min="769" max="769" width="8.5703125" style="3" customWidth="1"/>
    <col min="770" max="770" width="43.28515625" style="3" customWidth="1"/>
    <col min="771" max="771" width="15.140625" style="3" customWidth="1"/>
    <col min="772" max="772" width="23.5703125" style="3" customWidth="1"/>
    <col min="773" max="773" width="18.7109375" style="3" customWidth="1"/>
    <col min="774" max="774" width="12.42578125" style="3" bestFit="1" customWidth="1"/>
    <col min="775" max="775" width="9.7109375" style="3" customWidth="1"/>
    <col min="776" max="776" width="11.7109375" style="3" customWidth="1"/>
    <col min="777" max="778" width="9.7109375" style="3" customWidth="1"/>
    <col min="779" max="779" width="16.5703125" style="3" bestFit="1" customWidth="1"/>
    <col min="780" max="780" width="16.28515625" style="3" customWidth="1"/>
    <col min="781" max="781" width="16.5703125" style="3" bestFit="1" customWidth="1"/>
    <col min="782" max="782" width="16.28515625" style="3" customWidth="1"/>
    <col min="783" max="783" width="30.7109375" style="3" customWidth="1"/>
    <col min="784" max="787" width="9.140625" style="3"/>
    <col min="788" max="788" width="31" style="3" customWidth="1"/>
    <col min="789" max="1024" width="9.140625" style="3"/>
    <col min="1025" max="1025" width="8.5703125" style="3" customWidth="1"/>
    <col min="1026" max="1026" width="43.28515625" style="3" customWidth="1"/>
    <col min="1027" max="1027" width="15.140625" style="3" customWidth="1"/>
    <col min="1028" max="1028" width="23.5703125" style="3" customWidth="1"/>
    <col min="1029" max="1029" width="18.7109375" style="3" customWidth="1"/>
    <col min="1030" max="1030" width="12.42578125" style="3" bestFit="1" customWidth="1"/>
    <col min="1031" max="1031" width="9.7109375" style="3" customWidth="1"/>
    <col min="1032" max="1032" width="11.7109375" style="3" customWidth="1"/>
    <col min="1033" max="1034" width="9.7109375" style="3" customWidth="1"/>
    <col min="1035" max="1035" width="16.5703125" style="3" bestFit="1" customWidth="1"/>
    <col min="1036" max="1036" width="16.28515625" style="3" customWidth="1"/>
    <col min="1037" max="1037" width="16.5703125" style="3" bestFit="1" customWidth="1"/>
    <col min="1038" max="1038" width="16.28515625" style="3" customWidth="1"/>
    <col min="1039" max="1039" width="30.7109375" style="3" customWidth="1"/>
    <col min="1040" max="1043" width="9.140625" style="3"/>
    <col min="1044" max="1044" width="31" style="3" customWidth="1"/>
    <col min="1045" max="1280" width="9.140625" style="3"/>
    <col min="1281" max="1281" width="8.5703125" style="3" customWidth="1"/>
    <col min="1282" max="1282" width="43.28515625" style="3" customWidth="1"/>
    <col min="1283" max="1283" width="15.140625" style="3" customWidth="1"/>
    <col min="1284" max="1284" width="23.5703125" style="3" customWidth="1"/>
    <col min="1285" max="1285" width="18.7109375" style="3" customWidth="1"/>
    <col min="1286" max="1286" width="12.42578125" style="3" bestFit="1" customWidth="1"/>
    <col min="1287" max="1287" width="9.7109375" style="3" customWidth="1"/>
    <col min="1288" max="1288" width="11.7109375" style="3" customWidth="1"/>
    <col min="1289" max="1290" width="9.7109375" style="3" customWidth="1"/>
    <col min="1291" max="1291" width="16.5703125" style="3" bestFit="1" customWidth="1"/>
    <col min="1292" max="1292" width="16.28515625" style="3" customWidth="1"/>
    <col min="1293" max="1293" width="16.5703125" style="3" bestFit="1" customWidth="1"/>
    <col min="1294" max="1294" width="16.28515625" style="3" customWidth="1"/>
    <col min="1295" max="1295" width="30.7109375" style="3" customWidth="1"/>
    <col min="1296" max="1299" width="9.140625" style="3"/>
    <col min="1300" max="1300" width="31" style="3" customWidth="1"/>
    <col min="1301" max="1536" width="9.140625" style="3"/>
    <col min="1537" max="1537" width="8.5703125" style="3" customWidth="1"/>
    <col min="1538" max="1538" width="43.28515625" style="3" customWidth="1"/>
    <col min="1539" max="1539" width="15.140625" style="3" customWidth="1"/>
    <col min="1540" max="1540" width="23.5703125" style="3" customWidth="1"/>
    <col min="1541" max="1541" width="18.7109375" style="3" customWidth="1"/>
    <col min="1542" max="1542" width="12.42578125" style="3" bestFit="1" customWidth="1"/>
    <col min="1543" max="1543" width="9.7109375" style="3" customWidth="1"/>
    <col min="1544" max="1544" width="11.7109375" style="3" customWidth="1"/>
    <col min="1545" max="1546" width="9.7109375" style="3" customWidth="1"/>
    <col min="1547" max="1547" width="16.5703125" style="3" bestFit="1" customWidth="1"/>
    <col min="1548" max="1548" width="16.28515625" style="3" customWidth="1"/>
    <col min="1549" max="1549" width="16.5703125" style="3" bestFit="1" customWidth="1"/>
    <col min="1550" max="1550" width="16.28515625" style="3" customWidth="1"/>
    <col min="1551" max="1551" width="30.7109375" style="3" customWidth="1"/>
    <col min="1552" max="1555" width="9.140625" style="3"/>
    <col min="1556" max="1556" width="31" style="3" customWidth="1"/>
    <col min="1557" max="1792" width="9.140625" style="3"/>
    <col min="1793" max="1793" width="8.5703125" style="3" customWidth="1"/>
    <col min="1794" max="1794" width="43.28515625" style="3" customWidth="1"/>
    <col min="1795" max="1795" width="15.140625" style="3" customWidth="1"/>
    <col min="1796" max="1796" width="23.5703125" style="3" customWidth="1"/>
    <col min="1797" max="1797" width="18.7109375" style="3" customWidth="1"/>
    <col min="1798" max="1798" width="12.42578125" style="3" bestFit="1" customWidth="1"/>
    <col min="1799" max="1799" width="9.7109375" style="3" customWidth="1"/>
    <col min="1800" max="1800" width="11.7109375" style="3" customWidth="1"/>
    <col min="1801" max="1802" width="9.7109375" style="3" customWidth="1"/>
    <col min="1803" max="1803" width="16.5703125" style="3" bestFit="1" customWidth="1"/>
    <col min="1804" max="1804" width="16.28515625" style="3" customWidth="1"/>
    <col min="1805" max="1805" width="16.5703125" style="3" bestFit="1" customWidth="1"/>
    <col min="1806" max="1806" width="16.28515625" style="3" customWidth="1"/>
    <col min="1807" max="1807" width="30.7109375" style="3" customWidth="1"/>
    <col min="1808" max="1811" width="9.140625" style="3"/>
    <col min="1812" max="1812" width="31" style="3" customWidth="1"/>
    <col min="1813" max="2048" width="9.140625" style="3"/>
    <col min="2049" max="2049" width="8.5703125" style="3" customWidth="1"/>
    <col min="2050" max="2050" width="43.28515625" style="3" customWidth="1"/>
    <col min="2051" max="2051" width="15.140625" style="3" customWidth="1"/>
    <col min="2052" max="2052" width="23.5703125" style="3" customWidth="1"/>
    <col min="2053" max="2053" width="18.7109375" style="3" customWidth="1"/>
    <col min="2054" max="2054" width="12.42578125" style="3" bestFit="1" customWidth="1"/>
    <col min="2055" max="2055" width="9.7109375" style="3" customWidth="1"/>
    <col min="2056" max="2056" width="11.7109375" style="3" customWidth="1"/>
    <col min="2057" max="2058" width="9.7109375" style="3" customWidth="1"/>
    <col min="2059" max="2059" width="16.5703125" style="3" bestFit="1" customWidth="1"/>
    <col min="2060" max="2060" width="16.28515625" style="3" customWidth="1"/>
    <col min="2061" max="2061" width="16.5703125" style="3" bestFit="1" customWidth="1"/>
    <col min="2062" max="2062" width="16.28515625" style="3" customWidth="1"/>
    <col min="2063" max="2063" width="30.7109375" style="3" customWidth="1"/>
    <col min="2064" max="2067" width="9.140625" style="3"/>
    <col min="2068" max="2068" width="31" style="3" customWidth="1"/>
    <col min="2069" max="2304" width="9.140625" style="3"/>
    <col min="2305" max="2305" width="8.5703125" style="3" customWidth="1"/>
    <col min="2306" max="2306" width="43.28515625" style="3" customWidth="1"/>
    <col min="2307" max="2307" width="15.140625" style="3" customWidth="1"/>
    <col min="2308" max="2308" width="23.5703125" style="3" customWidth="1"/>
    <col min="2309" max="2309" width="18.7109375" style="3" customWidth="1"/>
    <col min="2310" max="2310" width="12.42578125" style="3" bestFit="1" customWidth="1"/>
    <col min="2311" max="2311" width="9.7109375" style="3" customWidth="1"/>
    <col min="2312" max="2312" width="11.7109375" style="3" customWidth="1"/>
    <col min="2313" max="2314" width="9.7109375" style="3" customWidth="1"/>
    <col min="2315" max="2315" width="16.5703125" style="3" bestFit="1" customWidth="1"/>
    <col min="2316" max="2316" width="16.28515625" style="3" customWidth="1"/>
    <col min="2317" max="2317" width="16.5703125" style="3" bestFit="1" customWidth="1"/>
    <col min="2318" max="2318" width="16.28515625" style="3" customWidth="1"/>
    <col min="2319" max="2319" width="30.7109375" style="3" customWidth="1"/>
    <col min="2320" max="2323" width="9.140625" style="3"/>
    <col min="2324" max="2324" width="31" style="3" customWidth="1"/>
    <col min="2325" max="2560" width="9.140625" style="3"/>
    <col min="2561" max="2561" width="8.5703125" style="3" customWidth="1"/>
    <col min="2562" max="2562" width="43.28515625" style="3" customWidth="1"/>
    <col min="2563" max="2563" width="15.140625" style="3" customWidth="1"/>
    <col min="2564" max="2564" width="23.5703125" style="3" customWidth="1"/>
    <col min="2565" max="2565" width="18.7109375" style="3" customWidth="1"/>
    <col min="2566" max="2566" width="12.42578125" style="3" bestFit="1" customWidth="1"/>
    <col min="2567" max="2567" width="9.7109375" style="3" customWidth="1"/>
    <col min="2568" max="2568" width="11.7109375" style="3" customWidth="1"/>
    <col min="2569" max="2570" width="9.7109375" style="3" customWidth="1"/>
    <col min="2571" max="2571" width="16.5703125" style="3" bestFit="1" customWidth="1"/>
    <col min="2572" max="2572" width="16.28515625" style="3" customWidth="1"/>
    <col min="2573" max="2573" width="16.5703125" style="3" bestFit="1" customWidth="1"/>
    <col min="2574" max="2574" width="16.28515625" style="3" customWidth="1"/>
    <col min="2575" max="2575" width="30.7109375" style="3" customWidth="1"/>
    <col min="2576" max="2579" width="9.140625" style="3"/>
    <col min="2580" max="2580" width="31" style="3" customWidth="1"/>
    <col min="2581" max="2816" width="9.140625" style="3"/>
    <col min="2817" max="2817" width="8.5703125" style="3" customWidth="1"/>
    <col min="2818" max="2818" width="43.28515625" style="3" customWidth="1"/>
    <col min="2819" max="2819" width="15.140625" style="3" customWidth="1"/>
    <col min="2820" max="2820" width="23.5703125" style="3" customWidth="1"/>
    <col min="2821" max="2821" width="18.7109375" style="3" customWidth="1"/>
    <col min="2822" max="2822" width="12.42578125" style="3" bestFit="1" customWidth="1"/>
    <col min="2823" max="2823" width="9.7109375" style="3" customWidth="1"/>
    <col min="2824" max="2824" width="11.7109375" style="3" customWidth="1"/>
    <col min="2825" max="2826" width="9.7109375" style="3" customWidth="1"/>
    <col min="2827" max="2827" width="16.5703125" style="3" bestFit="1" customWidth="1"/>
    <col min="2828" max="2828" width="16.28515625" style="3" customWidth="1"/>
    <col min="2829" max="2829" width="16.5703125" style="3" bestFit="1" customWidth="1"/>
    <col min="2830" max="2830" width="16.28515625" style="3" customWidth="1"/>
    <col min="2831" max="2831" width="30.7109375" style="3" customWidth="1"/>
    <col min="2832" max="2835" width="9.140625" style="3"/>
    <col min="2836" max="2836" width="31" style="3" customWidth="1"/>
    <col min="2837" max="3072" width="9.140625" style="3"/>
    <col min="3073" max="3073" width="8.5703125" style="3" customWidth="1"/>
    <col min="3074" max="3074" width="43.28515625" style="3" customWidth="1"/>
    <col min="3075" max="3075" width="15.140625" style="3" customWidth="1"/>
    <col min="3076" max="3076" width="23.5703125" style="3" customWidth="1"/>
    <col min="3077" max="3077" width="18.7109375" style="3" customWidth="1"/>
    <col min="3078" max="3078" width="12.42578125" style="3" bestFit="1" customWidth="1"/>
    <col min="3079" max="3079" width="9.7109375" style="3" customWidth="1"/>
    <col min="3080" max="3080" width="11.7109375" style="3" customWidth="1"/>
    <col min="3081" max="3082" width="9.7109375" style="3" customWidth="1"/>
    <col min="3083" max="3083" width="16.5703125" style="3" bestFit="1" customWidth="1"/>
    <col min="3084" max="3084" width="16.28515625" style="3" customWidth="1"/>
    <col min="3085" max="3085" width="16.5703125" style="3" bestFit="1" customWidth="1"/>
    <col min="3086" max="3086" width="16.28515625" style="3" customWidth="1"/>
    <col min="3087" max="3087" width="30.7109375" style="3" customWidth="1"/>
    <col min="3088" max="3091" width="9.140625" style="3"/>
    <col min="3092" max="3092" width="31" style="3" customWidth="1"/>
    <col min="3093" max="3328" width="9.140625" style="3"/>
    <col min="3329" max="3329" width="8.5703125" style="3" customWidth="1"/>
    <col min="3330" max="3330" width="43.28515625" style="3" customWidth="1"/>
    <col min="3331" max="3331" width="15.140625" style="3" customWidth="1"/>
    <col min="3332" max="3332" width="23.5703125" style="3" customWidth="1"/>
    <col min="3333" max="3333" width="18.7109375" style="3" customWidth="1"/>
    <col min="3334" max="3334" width="12.42578125" style="3" bestFit="1" customWidth="1"/>
    <col min="3335" max="3335" width="9.7109375" style="3" customWidth="1"/>
    <col min="3336" max="3336" width="11.7109375" style="3" customWidth="1"/>
    <col min="3337" max="3338" width="9.7109375" style="3" customWidth="1"/>
    <col min="3339" max="3339" width="16.5703125" style="3" bestFit="1" customWidth="1"/>
    <col min="3340" max="3340" width="16.28515625" style="3" customWidth="1"/>
    <col min="3341" max="3341" width="16.5703125" style="3" bestFit="1" customWidth="1"/>
    <col min="3342" max="3342" width="16.28515625" style="3" customWidth="1"/>
    <col min="3343" max="3343" width="30.7109375" style="3" customWidth="1"/>
    <col min="3344" max="3347" width="9.140625" style="3"/>
    <col min="3348" max="3348" width="31" style="3" customWidth="1"/>
    <col min="3349" max="3584" width="9.140625" style="3"/>
    <col min="3585" max="3585" width="8.5703125" style="3" customWidth="1"/>
    <col min="3586" max="3586" width="43.28515625" style="3" customWidth="1"/>
    <col min="3587" max="3587" width="15.140625" style="3" customWidth="1"/>
    <col min="3588" max="3588" width="23.5703125" style="3" customWidth="1"/>
    <col min="3589" max="3589" width="18.7109375" style="3" customWidth="1"/>
    <col min="3590" max="3590" width="12.42578125" style="3" bestFit="1" customWidth="1"/>
    <col min="3591" max="3591" width="9.7109375" style="3" customWidth="1"/>
    <col min="3592" max="3592" width="11.7109375" style="3" customWidth="1"/>
    <col min="3593" max="3594" width="9.7109375" style="3" customWidth="1"/>
    <col min="3595" max="3595" width="16.5703125" style="3" bestFit="1" customWidth="1"/>
    <col min="3596" max="3596" width="16.28515625" style="3" customWidth="1"/>
    <col min="3597" max="3597" width="16.5703125" style="3" bestFit="1" customWidth="1"/>
    <col min="3598" max="3598" width="16.28515625" style="3" customWidth="1"/>
    <col min="3599" max="3599" width="30.7109375" style="3" customWidth="1"/>
    <col min="3600" max="3603" width="9.140625" style="3"/>
    <col min="3604" max="3604" width="31" style="3" customWidth="1"/>
    <col min="3605" max="3840" width="9.140625" style="3"/>
    <col min="3841" max="3841" width="8.5703125" style="3" customWidth="1"/>
    <col min="3842" max="3842" width="43.28515625" style="3" customWidth="1"/>
    <col min="3843" max="3843" width="15.140625" style="3" customWidth="1"/>
    <col min="3844" max="3844" width="23.5703125" style="3" customWidth="1"/>
    <col min="3845" max="3845" width="18.7109375" style="3" customWidth="1"/>
    <col min="3846" max="3846" width="12.42578125" style="3" bestFit="1" customWidth="1"/>
    <col min="3847" max="3847" width="9.7109375" style="3" customWidth="1"/>
    <col min="3848" max="3848" width="11.7109375" style="3" customWidth="1"/>
    <col min="3849" max="3850" width="9.7109375" style="3" customWidth="1"/>
    <col min="3851" max="3851" width="16.5703125" style="3" bestFit="1" customWidth="1"/>
    <col min="3852" max="3852" width="16.28515625" style="3" customWidth="1"/>
    <col min="3853" max="3853" width="16.5703125" style="3" bestFit="1" customWidth="1"/>
    <col min="3854" max="3854" width="16.28515625" style="3" customWidth="1"/>
    <col min="3855" max="3855" width="30.7109375" style="3" customWidth="1"/>
    <col min="3856" max="3859" width="9.140625" style="3"/>
    <col min="3860" max="3860" width="31" style="3" customWidth="1"/>
    <col min="3861" max="4096" width="9.140625" style="3"/>
    <col min="4097" max="4097" width="8.5703125" style="3" customWidth="1"/>
    <col min="4098" max="4098" width="43.28515625" style="3" customWidth="1"/>
    <col min="4099" max="4099" width="15.140625" style="3" customWidth="1"/>
    <col min="4100" max="4100" width="23.5703125" style="3" customWidth="1"/>
    <col min="4101" max="4101" width="18.7109375" style="3" customWidth="1"/>
    <col min="4102" max="4102" width="12.42578125" style="3" bestFit="1" customWidth="1"/>
    <col min="4103" max="4103" width="9.7109375" style="3" customWidth="1"/>
    <col min="4104" max="4104" width="11.7109375" style="3" customWidth="1"/>
    <col min="4105" max="4106" width="9.7109375" style="3" customWidth="1"/>
    <col min="4107" max="4107" width="16.5703125" style="3" bestFit="1" customWidth="1"/>
    <col min="4108" max="4108" width="16.28515625" style="3" customWidth="1"/>
    <col min="4109" max="4109" width="16.5703125" style="3" bestFit="1" customWidth="1"/>
    <col min="4110" max="4110" width="16.28515625" style="3" customWidth="1"/>
    <col min="4111" max="4111" width="30.7109375" style="3" customWidth="1"/>
    <col min="4112" max="4115" width="9.140625" style="3"/>
    <col min="4116" max="4116" width="31" style="3" customWidth="1"/>
    <col min="4117" max="4352" width="9.140625" style="3"/>
    <col min="4353" max="4353" width="8.5703125" style="3" customWidth="1"/>
    <col min="4354" max="4354" width="43.28515625" style="3" customWidth="1"/>
    <col min="4355" max="4355" width="15.140625" style="3" customWidth="1"/>
    <col min="4356" max="4356" width="23.5703125" style="3" customWidth="1"/>
    <col min="4357" max="4357" width="18.7109375" style="3" customWidth="1"/>
    <col min="4358" max="4358" width="12.42578125" style="3" bestFit="1" customWidth="1"/>
    <col min="4359" max="4359" width="9.7109375" style="3" customWidth="1"/>
    <col min="4360" max="4360" width="11.7109375" style="3" customWidth="1"/>
    <col min="4361" max="4362" width="9.7109375" style="3" customWidth="1"/>
    <col min="4363" max="4363" width="16.5703125" style="3" bestFit="1" customWidth="1"/>
    <col min="4364" max="4364" width="16.28515625" style="3" customWidth="1"/>
    <col min="4365" max="4365" width="16.5703125" style="3" bestFit="1" customWidth="1"/>
    <col min="4366" max="4366" width="16.28515625" style="3" customWidth="1"/>
    <col min="4367" max="4367" width="30.7109375" style="3" customWidth="1"/>
    <col min="4368" max="4371" width="9.140625" style="3"/>
    <col min="4372" max="4372" width="31" style="3" customWidth="1"/>
    <col min="4373" max="4608" width="9.140625" style="3"/>
    <col min="4609" max="4609" width="8.5703125" style="3" customWidth="1"/>
    <col min="4610" max="4610" width="43.28515625" style="3" customWidth="1"/>
    <col min="4611" max="4611" width="15.140625" style="3" customWidth="1"/>
    <col min="4612" max="4612" width="23.5703125" style="3" customWidth="1"/>
    <col min="4613" max="4613" width="18.7109375" style="3" customWidth="1"/>
    <col min="4614" max="4614" width="12.42578125" style="3" bestFit="1" customWidth="1"/>
    <col min="4615" max="4615" width="9.7109375" style="3" customWidth="1"/>
    <col min="4616" max="4616" width="11.7109375" style="3" customWidth="1"/>
    <col min="4617" max="4618" width="9.7109375" style="3" customWidth="1"/>
    <col min="4619" max="4619" width="16.5703125" style="3" bestFit="1" customWidth="1"/>
    <col min="4620" max="4620" width="16.28515625" style="3" customWidth="1"/>
    <col min="4621" max="4621" width="16.5703125" style="3" bestFit="1" customWidth="1"/>
    <col min="4622" max="4622" width="16.28515625" style="3" customWidth="1"/>
    <col min="4623" max="4623" width="30.7109375" style="3" customWidth="1"/>
    <col min="4624" max="4627" width="9.140625" style="3"/>
    <col min="4628" max="4628" width="31" style="3" customWidth="1"/>
    <col min="4629" max="4864" width="9.140625" style="3"/>
    <col min="4865" max="4865" width="8.5703125" style="3" customWidth="1"/>
    <col min="4866" max="4866" width="43.28515625" style="3" customWidth="1"/>
    <col min="4867" max="4867" width="15.140625" style="3" customWidth="1"/>
    <col min="4868" max="4868" width="23.5703125" style="3" customWidth="1"/>
    <col min="4869" max="4869" width="18.7109375" style="3" customWidth="1"/>
    <col min="4870" max="4870" width="12.42578125" style="3" bestFit="1" customWidth="1"/>
    <col min="4871" max="4871" width="9.7109375" style="3" customWidth="1"/>
    <col min="4872" max="4872" width="11.7109375" style="3" customWidth="1"/>
    <col min="4873" max="4874" width="9.7109375" style="3" customWidth="1"/>
    <col min="4875" max="4875" width="16.5703125" style="3" bestFit="1" customWidth="1"/>
    <col min="4876" max="4876" width="16.28515625" style="3" customWidth="1"/>
    <col min="4877" max="4877" width="16.5703125" style="3" bestFit="1" customWidth="1"/>
    <col min="4878" max="4878" width="16.28515625" style="3" customWidth="1"/>
    <col min="4879" max="4879" width="30.7109375" style="3" customWidth="1"/>
    <col min="4880" max="4883" width="9.140625" style="3"/>
    <col min="4884" max="4884" width="31" style="3" customWidth="1"/>
    <col min="4885" max="5120" width="9.140625" style="3"/>
    <col min="5121" max="5121" width="8.5703125" style="3" customWidth="1"/>
    <col min="5122" max="5122" width="43.28515625" style="3" customWidth="1"/>
    <col min="5123" max="5123" width="15.140625" style="3" customWidth="1"/>
    <col min="5124" max="5124" width="23.5703125" style="3" customWidth="1"/>
    <col min="5125" max="5125" width="18.7109375" style="3" customWidth="1"/>
    <col min="5126" max="5126" width="12.42578125" style="3" bestFit="1" customWidth="1"/>
    <col min="5127" max="5127" width="9.7109375" style="3" customWidth="1"/>
    <col min="5128" max="5128" width="11.7109375" style="3" customWidth="1"/>
    <col min="5129" max="5130" width="9.7109375" style="3" customWidth="1"/>
    <col min="5131" max="5131" width="16.5703125" style="3" bestFit="1" customWidth="1"/>
    <col min="5132" max="5132" width="16.28515625" style="3" customWidth="1"/>
    <col min="5133" max="5133" width="16.5703125" style="3" bestFit="1" customWidth="1"/>
    <col min="5134" max="5134" width="16.28515625" style="3" customWidth="1"/>
    <col min="5135" max="5135" width="30.7109375" style="3" customWidth="1"/>
    <col min="5136" max="5139" width="9.140625" style="3"/>
    <col min="5140" max="5140" width="31" style="3" customWidth="1"/>
    <col min="5141" max="5376" width="9.140625" style="3"/>
    <col min="5377" max="5377" width="8.5703125" style="3" customWidth="1"/>
    <col min="5378" max="5378" width="43.28515625" style="3" customWidth="1"/>
    <col min="5379" max="5379" width="15.140625" style="3" customWidth="1"/>
    <col min="5380" max="5380" width="23.5703125" style="3" customWidth="1"/>
    <col min="5381" max="5381" width="18.7109375" style="3" customWidth="1"/>
    <col min="5382" max="5382" width="12.42578125" style="3" bestFit="1" customWidth="1"/>
    <col min="5383" max="5383" width="9.7109375" style="3" customWidth="1"/>
    <col min="5384" max="5384" width="11.7109375" style="3" customWidth="1"/>
    <col min="5385" max="5386" width="9.7109375" style="3" customWidth="1"/>
    <col min="5387" max="5387" width="16.5703125" style="3" bestFit="1" customWidth="1"/>
    <col min="5388" max="5388" width="16.28515625" style="3" customWidth="1"/>
    <col min="5389" max="5389" width="16.5703125" style="3" bestFit="1" customWidth="1"/>
    <col min="5390" max="5390" width="16.28515625" style="3" customWidth="1"/>
    <col min="5391" max="5391" width="30.7109375" style="3" customWidth="1"/>
    <col min="5392" max="5395" width="9.140625" style="3"/>
    <col min="5396" max="5396" width="31" style="3" customWidth="1"/>
    <col min="5397" max="5632" width="9.140625" style="3"/>
    <col min="5633" max="5633" width="8.5703125" style="3" customWidth="1"/>
    <col min="5634" max="5634" width="43.28515625" style="3" customWidth="1"/>
    <col min="5635" max="5635" width="15.140625" style="3" customWidth="1"/>
    <col min="5636" max="5636" width="23.5703125" style="3" customWidth="1"/>
    <col min="5637" max="5637" width="18.7109375" style="3" customWidth="1"/>
    <col min="5638" max="5638" width="12.42578125" style="3" bestFit="1" customWidth="1"/>
    <col min="5639" max="5639" width="9.7109375" style="3" customWidth="1"/>
    <col min="5640" max="5640" width="11.7109375" style="3" customWidth="1"/>
    <col min="5641" max="5642" width="9.7109375" style="3" customWidth="1"/>
    <col min="5643" max="5643" width="16.5703125" style="3" bestFit="1" customWidth="1"/>
    <col min="5644" max="5644" width="16.28515625" style="3" customWidth="1"/>
    <col min="5645" max="5645" width="16.5703125" style="3" bestFit="1" customWidth="1"/>
    <col min="5646" max="5646" width="16.28515625" style="3" customWidth="1"/>
    <col min="5647" max="5647" width="30.7109375" style="3" customWidth="1"/>
    <col min="5648" max="5651" width="9.140625" style="3"/>
    <col min="5652" max="5652" width="31" style="3" customWidth="1"/>
    <col min="5653" max="5888" width="9.140625" style="3"/>
    <col min="5889" max="5889" width="8.5703125" style="3" customWidth="1"/>
    <col min="5890" max="5890" width="43.28515625" style="3" customWidth="1"/>
    <col min="5891" max="5891" width="15.140625" style="3" customWidth="1"/>
    <col min="5892" max="5892" width="23.5703125" style="3" customWidth="1"/>
    <col min="5893" max="5893" width="18.7109375" style="3" customWidth="1"/>
    <col min="5894" max="5894" width="12.42578125" style="3" bestFit="1" customWidth="1"/>
    <col min="5895" max="5895" width="9.7109375" style="3" customWidth="1"/>
    <col min="5896" max="5896" width="11.7109375" style="3" customWidth="1"/>
    <col min="5897" max="5898" width="9.7109375" style="3" customWidth="1"/>
    <col min="5899" max="5899" width="16.5703125" style="3" bestFit="1" customWidth="1"/>
    <col min="5900" max="5900" width="16.28515625" style="3" customWidth="1"/>
    <col min="5901" max="5901" width="16.5703125" style="3" bestFit="1" customWidth="1"/>
    <col min="5902" max="5902" width="16.28515625" style="3" customWidth="1"/>
    <col min="5903" max="5903" width="30.7109375" style="3" customWidth="1"/>
    <col min="5904" max="5907" width="9.140625" style="3"/>
    <col min="5908" max="5908" width="31" style="3" customWidth="1"/>
    <col min="5909" max="6144" width="9.140625" style="3"/>
    <col min="6145" max="6145" width="8.5703125" style="3" customWidth="1"/>
    <col min="6146" max="6146" width="43.28515625" style="3" customWidth="1"/>
    <col min="6147" max="6147" width="15.140625" style="3" customWidth="1"/>
    <col min="6148" max="6148" width="23.5703125" style="3" customWidth="1"/>
    <col min="6149" max="6149" width="18.7109375" style="3" customWidth="1"/>
    <col min="6150" max="6150" width="12.42578125" style="3" bestFit="1" customWidth="1"/>
    <col min="6151" max="6151" width="9.7109375" style="3" customWidth="1"/>
    <col min="6152" max="6152" width="11.7109375" style="3" customWidth="1"/>
    <col min="6153" max="6154" width="9.7109375" style="3" customWidth="1"/>
    <col min="6155" max="6155" width="16.5703125" style="3" bestFit="1" customWidth="1"/>
    <col min="6156" max="6156" width="16.28515625" style="3" customWidth="1"/>
    <col min="6157" max="6157" width="16.5703125" style="3" bestFit="1" customWidth="1"/>
    <col min="6158" max="6158" width="16.28515625" style="3" customWidth="1"/>
    <col min="6159" max="6159" width="30.7109375" style="3" customWidth="1"/>
    <col min="6160" max="6163" width="9.140625" style="3"/>
    <col min="6164" max="6164" width="31" style="3" customWidth="1"/>
    <col min="6165" max="6400" width="9.140625" style="3"/>
    <col min="6401" max="6401" width="8.5703125" style="3" customWidth="1"/>
    <col min="6402" max="6402" width="43.28515625" style="3" customWidth="1"/>
    <col min="6403" max="6403" width="15.140625" style="3" customWidth="1"/>
    <col min="6404" max="6404" width="23.5703125" style="3" customWidth="1"/>
    <col min="6405" max="6405" width="18.7109375" style="3" customWidth="1"/>
    <col min="6406" max="6406" width="12.42578125" style="3" bestFit="1" customWidth="1"/>
    <col min="6407" max="6407" width="9.7109375" style="3" customWidth="1"/>
    <col min="6408" max="6408" width="11.7109375" style="3" customWidth="1"/>
    <col min="6409" max="6410" width="9.7109375" style="3" customWidth="1"/>
    <col min="6411" max="6411" width="16.5703125" style="3" bestFit="1" customWidth="1"/>
    <col min="6412" max="6412" width="16.28515625" style="3" customWidth="1"/>
    <col min="6413" max="6413" width="16.5703125" style="3" bestFit="1" customWidth="1"/>
    <col min="6414" max="6414" width="16.28515625" style="3" customWidth="1"/>
    <col min="6415" max="6415" width="30.7109375" style="3" customWidth="1"/>
    <col min="6416" max="6419" width="9.140625" style="3"/>
    <col min="6420" max="6420" width="31" style="3" customWidth="1"/>
    <col min="6421" max="6656" width="9.140625" style="3"/>
    <col min="6657" max="6657" width="8.5703125" style="3" customWidth="1"/>
    <col min="6658" max="6658" width="43.28515625" style="3" customWidth="1"/>
    <col min="6659" max="6659" width="15.140625" style="3" customWidth="1"/>
    <col min="6660" max="6660" width="23.5703125" style="3" customWidth="1"/>
    <col min="6661" max="6661" width="18.7109375" style="3" customWidth="1"/>
    <col min="6662" max="6662" width="12.42578125" style="3" bestFit="1" customWidth="1"/>
    <col min="6663" max="6663" width="9.7109375" style="3" customWidth="1"/>
    <col min="6664" max="6664" width="11.7109375" style="3" customWidth="1"/>
    <col min="6665" max="6666" width="9.7109375" style="3" customWidth="1"/>
    <col min="6667" max="6667" width="16.5703125" style="3" bestFit="1" customWidth="1"/>
    <col min="6668" max="6668" width="16.28515625" style="3" customWidth="1"/>
    <col min="6669" max="6669" width="16.5703125" style="3" bestFit="1" customWidth="1"/>
    <col min="6670" max="6670" width="16.28515625" style="3" customWidth="1"/>
    <col min="6671" max="6671" width="30.7109375" style="3" customWidth="1"/>
    <col min="6672" max="6675" width="9.140625" style="3"/>
    <col min="6676" max="6676" width="31" style="3" customWidth="1"/>
    <col min="6677" max="6912" width="9.140625" style="3"/>
    <col min="6913" max="6913" width="8.5703125" style="3" customWidth="1"/>
    <col min="6914" max="6914" width="43.28515625" style="3" customWidth="1"/>
    <col min="6915" max="6915" width="15.140625" style="3" customWidth="1"/>
    <col min="6916" max="6916" width="23.5703125" style="3" customWidth="1"/>
    <col min="6917" max="6917" width="18.7109375" style="3" customWidth="1"/>
    <col min="6918" max="6918" width="12.42578125" style="3" bestFit="1" customWidth="1"/>
    <col min="6919" max="6919" width="9.7109375" style="3" customWidth="1"/>
    <col min="6920" max="6920" width="11.7109375" style="3" customWidth="1"/>
    <col min="6921" max="6922" width="9.7109375" style="3" customWidth="1"/>
    <col min="6923" max="6923" width="16.5703125" style="3" bestFit="1" customWidth="1"/>
    <col min="6924" max="6924" width="16.28515625" style="3" customWidth="1"/>
    <col min="6925" max="6925" width="16.5703125" style="3" bestFit="1" customWidth="1"/>
    <col min="6926" max="6926" width="16.28515625" style="3" customWidth="1"/>
    <col min="6927" max="6927" width="30.7109375" style="3" customWidth="1"/>
    <col min="6928" max="6931" width="9.140625" style="3"/>
    <col min="6932" max="6932" width="31" style="3" customWidth="1"/>
    <col min="6933" max="7168" width="9.140625" style="3"/>
    <col min="7169" max="7169" width="8.5703125" style="3" customWidth="1"/>
    <col min="7170" max="7170" width="43.28515625" style="3" customWidth="1"/>
    <col min="7171" max="7171" width="15.140625" style="3" customWidth="1"/>
    <col min="7172" max="7172" width="23.5703125" style="3" customWidth="1"/>
    <col min="7173" max="7173" width="18.7109375" style="3" customWidth="1"/>
    <col min="7174" max="7174" width="12.42578125" style="3" bestFit="1" customWidth="1"/>
    <col min="7175" max="7175" width="9.7109375" style="3" customWidth="1"/>
    <col min="7176" max="7176" width="11.7109375" style="3" customWidth="1"/>
    <col min="7177" max="7178" width="9.7109375" style="3" customWidth="1"/>
    <col min="7179" max="7179" width="16.5703125" style="3" bestFit="1" customWidth="1"/>
    <col min="7180" max="7180" width="16.28515625" style="3" customWidth="1"/>
    <col min="7181" max="7181" width="16.5703125" style="3" bestFit="1" customWidth="1"/>
    <col min="7182" max="7182" width="16.28515625" style="3" customWidth="1"/>
    <col min="7183" max="7183" width="30.7109375" style="3" customWidth="1"/>
    <col min="7184" max="7187" width="9.140625" style="3"/>
    <col min="7188" max="7188" width="31" style="3" customWidth="1"/>
    <col min="7189" max="7424" width="9.140625" style="3"/>
    <col min="7425" max="7425" width="8.5703125" style="3" customWidth="1"/>
    <col min="7426" max="7426" width="43.28515625" style="3" customWidth="1"/>
    <col min="7427" max="7427" width="15.140625" style="3" customWidth="1"/>
    <col min="7428" max="7428" width="23.5703125" style="3" customWidth="1"/>
    <col min="7429" max="7429" width="18.7109375" style="3" customWidth="1"/>
    <col min="7430" max="7430" width="12.42578125" style="3" bestFit="1" customWidth="1"/>
    <col min="7431" max="7431" width="9.7109375" style="3" customWidth="1"/>
    <col min="7432" max="7432" width="11.7109375" style="3" customWidth="1"/>
    <col min="7433" max="7434" width="9.7109375" style="3" customWidth="1"/>
    <col min="7435" max="7435" width="16.5703125" style="3" bestFit="1" customWidth="1"/>
    <col min="7436" max="7436" width="16.28515625" style="3" customWidth="1"/>
    <col min="7437" max="7437" width="16.5703125" style="3" bestFit="1" customWidth="1"/>
    <col min="7438" max="7438" width="16.28515625" style="3" customWidth="1"/>
    <col min="7439" max="7439" width="30.7109375" style="3" customWidth="1"/>
    <col min="7440" max="7443" width="9.140625" style="3"/>
    <col min="7444" max="7444" width="31" style="3" customWidth="1"/>
    <col min="7445" max="7680" width="9.140625" style="3"/>
    <col min="7681" max="7681" width="8.5703125" style="3" customWidth="1"/>
    <col min="7682" max="7682" width="43.28515625" style="3" customWidth="1"/>
    <col min="7683" max="7683" width="15.140625" style="3" customWidth="1"/>
    <col min="7684" max="7684" width="23.5703125" style="3" customWidth="1"/>
    <col min="7685" max="7685" width="18.7109375" style="3" customWidth="1"/>
    <col min="7686" max="7686" width="12.42578125" style="3" bestFit="1" customWidth="1"/>
    <col min="7687" max="7687" width="9.7109375" style="3" customWidth="1"/>
    <col min="7688" max="7688" width="11.7109375" style="3" customWidth="1"/>
    <col min="7689" max="7690" width="9.7109375" style="3" customWidth="1"/>
    <col min="7691" max="7691" width="16.5703125" style="3" bestFit="1" customWidth="1"/>
    <col min="7692" max="7692" width="16.28515625" style="3" customWidth="1"/>
    <col min="7693" max="7693" width="16.5703125" style="3" bestFit="1" customWidth="1"/>
    <col min="7694" max="7694" width="16.28515625" style="3" customWidth="1"/>
    <col min="7695" max="7695" width="30.7109375" style="3" customWidth="1"/>
    <col min="7696" max="7699" width="9.140625" style="3"/>
    <col min="7700" max="7700" width="31" style="3" customWidth="1"/>
    <col min="7701" max="7936" width="9.140625" style="3"/>
    <col min="7937" max="7937" width="8.5703125" style="3" customWidth="1"/>
    <col min="7938" max="7938" width="43.28515625" style="3" customWidth="1"/>
    <col min="7939" max="7939" width="15.140625" style="3" customWidth="1"/>
    <col min="7940" max="7940" width="23.5703125" style="3" customWidth="1"/>
    <col min="7941" max="7941" width="18.7109375" style="3" customWidth="1"/>
    <col min="7942" max="7942" width="12.42578125" style="3" bestFit="1" customWidth="1"/>
    <col min="7943" max="7943" width="9.7109375" style="3" customWidth="1"/>
    <col min="7944" max="7944" width="11.7109375" style="3" customWidth="1"/>
    <col min="7945" max="7946" width="9.7109375" style="3" customWidth="1"/>
    <col min="7947" max="7947" width="16.5703125" style="3" bestFit="1" customWidth="1"/>
    <col min="7948" max="7948" width="16.28515625" style="3" customWidth="1"/>
    <col min="7949" max="7949" width="16.5703125" style="3" bestFit="1" customWidth="1"/>
    <col min="7950" max="7950" width="16.28515625" style="3" customWidth="1"/>
    <col min="7951" max="7951" width="30.7109375" style="3" customWidth="1"/>
    <col min="7952" max="7955" width="9.140625" style="3"/>
    <col min="7956" max="7956" width="31" style="3" customWidth="1"/>
    <col min="7957" max="8192" width="9.140625" style="3"/>
    <col min="8193" max="8193" width="8.5703125" style="3" customWidth="1"/>
    <col min="8194" max="8194" width="43.28515625" style="3" customWidth="1"/>
    <col min="8195" max="8195" width="15.140625" style="3" customWidth="1"/>
    <col min="8196" max="8196" width="23.5703125" style="3" customWidth="1"/>
    <col min="8197" max="8197" width="18.7109375" style="3" customWidth="1"/>
    <col min="8198" max="8198" width="12.42578125" style="3" bestFit="1" customWidth="1"/>
    <col min="8199" max="8199" width="9.7109375" style="3" customWidth="1"/>
    <col min="8200" max="8200" width="11.7109375" style="3" customWidth="1"/>
    <col min="8201" max="8202" width="9.7109375" style="3" customWidth="1"/>
    <col min="8203" max="8203" width="16.5703125" style="3" bestFit="1" customWidth="1"/>
    <col min="8204" max="8204" width="16.28515625" style="3" customWidth="1"/>
    <col min="8205" max="8205" width="16.5703125" style="3" bestFit="1" customWidth="1"/>
    <col min="8206" max="8206" width="16.28515625" style="3" customWidth="1"/>
    <col min="8207" max="8207" width="30.7109375" style="3" customWidth="1"/>
    <col min="8208" max="8211" width="9.140625" style="3"/>
    <col min="8212" max="8212" width="31" style="3" customWidth="1"/>
    <col min="8213" max="8448" width="9.140625" style="3"/>
    <col min="8449" max="8449" width="8.5703125" style="3" customWidth="1"/>
    <col min="8450" max="8450" width="43.28515625" style="3" customWidth="1"/>
    <col min="8451" max="8451" width="15.140625" style="3" customWidth="1"/>
    <col min="8452" max="8452" width="23.5703125" style="3" customWidth="1"/>
    <col min="8453" max="8453" width="18.7109375" style="3" customWidth="1"/>
    <col min="8454" max="8454" width="12.42578125" style="3" bestFit="1" customWidth="1"/>
    <col min="8455" max="8455" width="9.7109375" style="3" customWidth="1"/>
    <col min="8456" max="8456" width="11.7109375" style="3" customWidth="1"/>
    <col min="8457" max="8458" width="9.7109375" style="3" customWidth="1"/>
    <col min="8459" max="8459" width="16.5703125" style="3" bestFit="1" customWidth="1"/>
    <col min="8460" max="8460" width="16.28515625" style="3" customWidth="1"/>
    <col min="8461" max="8461" width="16.5703125" style="3" bestFit="1" customWidth="1"/>
    <col min="8462" max="8462" width="16.28515625" style="3" customWidth="1"/>
    <col min="8463" max="8463" width="30.7109375" style="3" customWidth="1"/>
    <col min="8464" max="8467" width="9.140625" style="3"/>
    <col min="8468" max="8468" width="31" style="3" customWidth="1"/>
    <col min="8469" max="8704" width="9.140625" style="3"/>
    <col min="8705" max="8705" width="8.5703125" style="3" customWidth="1"/>
    <col min="8706" max="8706" width="43.28515625" style="3" customWidth="1"/>
    <col min="8707" max="8707" width="15.140625" style="3" customWidth="1"/>
    <col min="8708" max="8708" width="23.5703125" style="3" customWidth="1"/>
    <col min="8709" max="8709" width="18.7109375" style="3" customWidth="1"/>
    <col min="8710" max="8710" width="12.42578125" style="3" bestFit="1" customWidth="1"/>
    <col min="8711" max="8711" width="9.7109375" style="3" customWidth="1"/>
    <col min="8712" max="8712" width="11.7109375" style="3" customWidth="1"/>
    <col min="8713" max="8714" width="9.7109375" style="3" customWidth="1"/>
    <col min="8715" max="8715" width="16.5703125" style="3" bestFit="1" customWidth="1"/>
    <col min="8716" max="8716" width="16.28515625" style="3" customWidth="1"/>
    <col min="8717" max="8717" width="16.5703125" style="3" bestFit="1" customWidth="1"/>
    <col min="8718" max="8718" width="16.28515625" style="3" customWidth="1"/>
    <col min="8719" max="8719" width="30.7109375" style="3" customWidth="1"/>
    <col min="8720" max="8723" width="9.140625" style="3"/>
    <col min="8724" max="8724" width="31" style="3" customWidth="1"/>
    <col min="8725" max="8960" width="9.140625" style="3"/>
    <col min="8961" max="8961" width="8.5703125" style="3" customWidth="1"/>
    <col min="8962" max="8962" width="43.28515625" style="3" customWidth="1"/>
    <col min="8963" max="8963" width="15.140625" style="3" customWidth="1"/>
    <col min="8964" max="8964" width="23.5703125" style="3" customWidth="1"/>
    <col min="8965" max="8965" width="18.7109375" style="3" customWidth="1"/>
    <col min="8966" max="8966" width="12.42578125" style="3" bestFit="1" customWidth="1"/>
    <col min="8967" max="8967" width="9.7109375" style="3" customWidth="1"/>
    <col min="8968" max="8968" width="11.7109375" style="3" customWidth="1"/>
    <col min="8969" max="8970" width="9.7109375" style="3" customWidth="1"/>
    <col min="8971" max="8971" width="16.5703125" style="3" bestFit="1" customWidth="1"/>
    <col min="8972" max="8972" width="16.28515625" style="3" customWidth="1"/>
    <col min="8973" max="8973" width="16.5703125" style="3" bestFit="1" customWidth="1"/>
    <col min="8974" max="8974" width="16.28515625" style="3" customWidth="1"/>
    <col min="8975" max="8975" width="30.7109375" style="3" customWidth="1"/>
    <col min="8976" max="8979" width="9.140625" style="3"/>
    <col min="8980" max="8980" width="31" style="3" customWidth="1"/>
    <col min="8981" max="9216" width="9.140625" style="3"/>
    <col min="9217" max="9217" width="8.5703125" style="3" customWidth="1"/>
    <col min="9218" max="9218" width="43.28515625" style="3" customWidth="1"/>
    <col min="9219" max="9219" width="15.140625" style="3" customWidth="1"/>
    <col min="9220" max="9220" width="23.5703125" style="3" customWidth="1"/>
    <col min="9221" max="9221" width="18.7109375" style="3" customWidth="1"/>
    <col min="9222" max="9222" width="12.42578125" style="3" bestFit="1" customWidth="1"/>
    <col min="9223" max="9223" width="9.7109375" style="3" customWidth="1"/>
    <col min="9224" max="9224" width="11.7109375" style="3" customWidth="1"/>
    <col min="9225" max="9226" width="9.7109375" style="3" customWidth="1"/>
    <col min="9227" max="9227" width="16.5703125" style="3" bestFit="1" customWidth="1"/>
    <col min="9228" max="9228" width="16.28515625" style="3" customWidth="1"/>
    <col min="9229" max="9229" width="16.5703125" style="3" bestFit="1" customWidth="1"/>
    <col min="9230" max="9230" width="16.28515625" style="3" customWidth="1"/>
    <col min="9231" max="9231" width="30.7109375" style="3" customWidth="1"/>
    <col min="9232" max="9235" width="9.140625" style="3"/>
    <col min="9236" max="9236" width="31" style="3" customWidth="1"/>
    <col min="9237" max="9472" width="9.140625" style="3"/>
    <col min="9473" max="9473" width="8.5703125" style="3" customWidth="1"/>
    <col min="9474" max="9474" width="43.28515625" style="3" customWidth="1"/>
    <col min="9475" max="9475" width="15.140625" style="3" customWidth="1"/>
    <col min="9476" max="9476" width="23.5703125" style="3" customWidth="1"/>
    <col min="9477" max="9477" width="18.7109375" style="3" customWidth="1"/>
    <col min="9478" max="9478" width="12.42578125" style="3" bestFit="1" customWidth="1"/>
    <col min="9479" max="9479" width="9.7109375" style="3" customWidth="1"/>
    <col min="9480" max="9480" width="11.7109375" style="3" customWidth="1"/>
    <col min="9481" max="9482" width="9.7109375" style="3" customWidth="1"/>
    <col min="9483" max="9483" width="16.5703125" style="3" bestFit="1" customWidth="1"/>
    <col min="9484" max="9484" width="16.28515625" style="3" customWidth="1"/>
    <col min="9485" max="9485" width="16.5703125" style="3" bestFit="1" customWidth="1"/>
    <col min="9486" max="9486" width="16.28515625" style="3" customWidth="1"/>
    <col min="9487" max="9487" width="30.7109375" style="3" customWidth="1"/>
    <col min="9488" max="9491" width="9.140625" style="3"/>
    <col min="9492" max="9492" width="31" style="3" customWidth="1"/>
    <col min="9493" max="9728" width="9.140625" style="3"/>
    <col min="9729" max="9729" width="8.5703125" style="3" customWidth="1"/>
    <col min="9730" max="9730" width="43.28515625" style="3" customWidth="1"/>
    <col min="9731" max="9731" width="15.140625" style="3" customWidth="1"/>
    <col min="9732" max="9732" width="23.5703125" style="3" customWidth="1"/>
    <col min="9733" max="9733" width="18.7109375" style="3" customWidth="1"/>
    <col min="9734" max="9734" width="12.42578125" style="3" bestFit="1" customWidth="1"/>
    <col min="9735" max="9735" width="9.7109375" style="3" customWidth="1"/>
    <col min="9736" max="9736" width="11.7109375" style="3" customWidth="1"/>
    <col min="9737" max="9738" width="9.7109375" style="3" customWidth="1"/>
    <col min="9739" max="9739" width="16.5703125" style="3" bestFit="1" customWidth="1"/>
    <col min="9740" max="9740" width="16.28515625" style="3" customWidth="1"/>
    <col min="9741" max="9741" width="16.5703125" style="3" bestFit="1" customWidth="1"/>
    <col min="9742" max="9742" width="16.28515625" style="3" customWidth="1"/>
    <col min="9743" max="9743" width="30.7109375" style="3" customWidth="1"/>
    <col min="9744" max="9747" width="9.140625" style="3"/>
    <col min="9748" max="9748" width="31" style="3" customWidth="1"/>
    <col min="9749" max="9984" width="9.140625" style="3"/>
    <col min="9985" max="9985" width="8.5703125" style="3" customWidth="1"/>
    <col min="9986" max="9986" width="43.28515625" style="3" customWidth="1"/>
    <col min="9987" max="9987" width="15.140625" style="3" customWidth="1"/>
    <col min="9988" max="9988" width="23.5703125" style="3" customWidth="1"/>
    <col min="9989" max="9989" width="18.7109375" style="3" customWidth="1"/>
    <col min="9990" max="9990" width="12.42578125" style="3" bestFit="1" customWidth="1"/>
    <col min="9991" max="9991" width="9.7109375" style="3" customWidth="1"/>
    <col min="9992" max="9992" width="11.7109375" style="3" customWidth="1"/>
    <col min="9993" max="9994" width="9.7109375" style="3" customWidth="1"/>
    <col min="9995" max="9995" width="16.5703125" style="3" bestFit="1" customWidth="1"/>
    <col min="9996" max="9996" width="16.28515625" style="3" customWidth="1"/>
    <col min="9997" max="9997" width="16.5703125" style="3" bestFit="1" customWidth="1"/>
    <col min="9998" max="9998" width="16.28515625" style="3" customWidth="1"/>
    <col min="9999" max="9999" width="30.7109375" style="3" customWidth="1"/>
    <col min="10000" max="10003" width="9.140625" style="3"/>
    <col min="10004" max="10004" width="31" style="3" customWidth="1"/>
    <col min="10005" max="10240" width="9.140625" style="3"/>
    <col min="10241" max="10241" width="8.5703125" style="3" customWidth="1"/>
    <col min="10242" max="10242" width="43.28515625" style="3" customWidth="1"/>
    <col min="10243" max="10243" width="15.140625" style="3" customWidth="1"/>
    <col min="10244" max="10244" width="23.5703125" style="3" customWidth="1"/>
    <col min="10245" max="10245" width="18.7109375" style="3" customWidth="1"/>
    <col min="10246" max="10246" width="12.42578125" style="3" bestFit="1" customWidth="1"/>
    <col min="10247" max="10247" width="9.7109375" style="3" customWidth="1"/>
    <col min="10248" max="10248" width="11.7109375" style="3" customWidth="1"/>
    <col min="10249" max="10250" width="9.7109375" style="3" customWidth="1"/>
    <col min="10251" max="10251" width="16.5703125" style="3" bestFit="1" customWidth="1"/>
    <col min="10252" max="10252" width="16.28515625" style="3" customWidth="1"/>
    <col min="10253" max="10253" width="16.5703125" style="3" bestFit="1" customWidth="1"/>
    <col min="10254" max="10254" width="16.28515625" style="3" customWidth="1"/>
    <col min="10255" max="10255" width="30.7109375" style="3" customWidth="1"/>
    <col min="10256" max="10259" width="9.140625" style="3"/>
    <col min="10260" max="10260" width="31" style="3" customWidth="1"/>
    <col min="10261" max="10496" width="9.140625" style="3"/>
    <col min="10497" max="10497" width="8.5703125" style="3" customWidth="1"/>
    <col min="10498" max="10498" width="43.28515625" style="3" customWidth="1"/>
    <col min="10499" max="10499" width="15.140625" style="3" customWidth="1"/>
    <col min="10500" max="10500" width="23.5703125" style="3" customWidth="1"/>
    <col min="10501" max="10501" width="18.7109375" style="3" customWidth="1"/>
    <col min="10502" max="10502" width="12.42578125" style="3" bestFit="1" customWidth="1"/>
    <col min="10503" max="10503" width="9.7109375" style="3" customWidth="1"/>
    <col min="10504" max="10504" width="11.7109375" style="3" customWidth="1"/>
    <col min="10505" max="10506" width="9.7109375" style="3" customWidth="1"/>
    <col min="10507" max="10507" width="16.5703125" style="3" bestFit="1" customWidth="1"/>
    <col min="10508" max="10508" width="16.28515625" style="3" customWidth="1"/>
    <col min="10509" max="10509" width="16.5703125" style="3" bestFit="1" customWidth="1"/>
    <col min="10510" max="10510" width="16.28515625" style="3" customWidth="1"/>
    <col min="10511" max="10511" width="30.7109375" style="3" customWidth="1"/>
    <col min="10512" max="10515" width="9.140625" style="3"/>
    <col min="10516" max="10516" width="31" style="3" customWidth="1"/>
    <col min="10517" max="10752" width="9.140625" style="3"/>
    <col min="10753" max="10753" width="8.5703125" style="3" customWidth="1"/>
    <col min="10754" max="10754" width="43.28515625" style="3" customWidth="1"/>
    <col min="10755" max="10755" width="15.140625" style="3" customWidth="1"/>
    <col min="10756" max="10756" width="23.5703125" style="3" customWidth="1"/>
    <col min="10757" max="10757" width="18.7109375" style="3" customWidth="1"/>
    <col min="10758" max="10758" width="12.42578125" style="3" bestFit="1" customWidth="1"/>
    <col min="10759" max="10759" width="9.7109375" style="3" customWidth="1"/>
    <col min="10760" max="10760" width="11.7109375" style="3" customWidth="1"/>
    <col min="10761" max="10762" width="9.7109375" style="3" customWidth="1"/>
    <col min="10763" max="10763" width="16.5703125" style="3" bestFit="1" customWidth="1"/>
    <col min="10764" max="10764" width="16.28515625" style="3" customWidth="1"/>
    <col min="10765" max="10765" width="16.5703125" style="3" bestFit="1" customWidth="1"/>
    <col min="10766" max="10766" width="16.28515625" style="3" customWidth="1"/>
    <col min="10767" max="10767" width="30.7109375" style="3" customWidth="1"/>
    <col min="10768" max="10771" width="9.140625" style="3"/>
    <col min="10772" max="10772" width="31" style="3" customWidth="1"/>
    <col min="10773" max="11008" width="9.140625" style="3"/>
    <col min="11009" max="11009" width="8.5703125" style="3" customWidth="1"/>
    <col min="11010" max="11010" width="43.28515625" style="3" customWidth="1"/>
    <col min="11011" max="11011" width="15.140625" style="3" customWidth="1"/>
    <col min="11012" max="11012" width="23.5703125" style="3" customWidth="1"/>
    <col min="11013" max="11013" width="18.7109375" style="3" customWidth="1"/>
    <col min="11014" max="11014" width="12.42578125" style="3" bestFit="1" customWidth="1"/>
    <col min="11015" max="11015" width="9.7109375" style="3" customWidth="1"/>
    <col min="11016" max="11016" width="11.7109375" style="3" customWidth="1"/>
    <col min="11017" max="11018" width="9.7109375" style="3" customWidth="1"/>
    <col min="11019" max="11019" width="16.5703125" style="3" bestFit="1" customWidth="1"/>
    <col min="11020" max="11020" width="16.28515625" style="3" customWidth="1"/>
    <col min="11021" max="11021" width="16.5703125" style="3" bestFit="1" customWidth="1"/>
    <col min="11022" max="11022" width="16.28515625" style="3" customWidth="1"/>
    <col min="11023" max="11023" width="30.7109375" style="3" customWidth="1"/>
    <col min="11024" max="11027" width="9.140625" style="3"/>
    <col min="11028" max="11028" width="31" style="3" customWidth="1"/>
    <col min="11029" max="11264" width="9.140625" style="3"/>
    <col min="11265" max="11265" width="8.5703125" style="3" customWidth="1"/>
    <col min="11266" max="11266" width="43.28515625" style="3" customWidth="1"/>
    <col min="11267" max="11267" width="15.140625" style="3" customWidth="1"/>
    <col min="11268" max="11268" width="23.5703125" style="3" customWidth="1"/>
    <col min="11269" max="11269" width="18.7109375" style="3" customWidth="1"/>
    <col min="11270" max="11270" width="12.42578125" style="3" bestFit="1" customWidth="1"/>
    <col min="11271" max="11271" width="9.7109375" style="3" customWidth="1"/>
    <col min="11272" max="11272" width="11.7109375" style="3" customWidth="1"/>
    <col min="11273" max="11274" width="9.7109375" style="3" customWidth="1"/>
    <col min="11275" max="11275" width="16.5703125" style="3" bestFit="1" customWidth="1"/>
    <col min="11276" max="11276" width="16.28515625" style="3" customWidth="1"/>
    <col min="11277" max="11277" width="16.5703125" style="3" bestFit="1" customWidth="1"/>
    <col min="11278" max="11278" width="16.28515625" style="3" customWidth="1"/>
    <col min="11279" max="11279" width="30.7109375" style="3" customWidth="1"/>
    <col min="11280" max="11283" width="9.140625" style="3"/>
    <col min="11284" max="11284" width="31" style="3" customWidth="1"/>
    <col min="11285" max="11520" width="9.140625" style="3"/>
    <col min="11521" max="11521" width="8.5703125" style="3" customWidth="1"/>
    <col min="11522" max="11522" width="43.28515625" style="3" customWidth="1"/>
    <col min="11523" max="11523" width="15.140625" style="3" customWidth="1"/>
    <col min="11524" max="11524" width="23.5703125" style="3" customWidth="1"/>
    <col min="11525" max="11525" width="18.7109375" style="3" customWidth="1"/>
    <col min="11526" max="11526" width="12.42578125" style="3" bestFit="1" customWidth="1"/>
    <col min="11527" max="11527" width="9.7109375" style="3" customWidth="1"/>
    <col min="11528" max="11528" width="11.7109375" style="3" customWidth="1"/>
    <col min="11529" max="11530" width="9.7109375" style="3" customWidth="1"/>
    <col min="11531" max="11531" width="16.5703125" style="3" bestFit="1" customWidth="1"/>
    <col min="11532" max="11532" width="16.28515625" style="3" customWidth="1"/>
    <col min="11533" max="11533" width="16.5703125" style="3" bestFit="1" customWidth="1"/>
    <col min="11534" max="11534" width="16.28515625" style="3" customWidth="1"/>
    <col min="11535" max="11535" width="30.7109375" style="3" customWidth="1"/>
    <col min="11536" max="11539" width="9.140625" style="3"/>
    <col min="11540" max="11540" width="31" style="3" customWidth="1"/>
    <col min="11541" max="11776" width="9.140625" style="3"/>
    <col min="11777" max="11777" width="8.5703125" style="3" customWidth="1"/>
    <col min="11778" max="11778" width="43.28515625" style="3" customWidth="1"/>
    <col min="11779" max="11779" width="15.140625" style="3" customWidth="1"/>
    <col min="11780" max="11780" width="23.5703125" style="3" customWidth="1"/>
    <col min="11781" max="11781" width="18.7109375" style="3" customWidth="1"/>
    <col min="11782" max="11782" width="12.42578125" style="3" bestFit="1" customWidth="1"/>
    <col min="11783" max="11783" width="9.7109375" style="3" customWidth="1"/>
    <col min="11784" max="11784" width="11.7109375" style="3" customWidth="1"/>
    <col min="11785" max="11786" width="9.7109375" style="3" customWidth="1"/>
    <col min="11787" max="11787" width="16.5703125" style="3" bestFit="1" customWidth="1"/>
    <col min="11788" max="11788" width="16.28515625" style="3" customWidth="1"/>
    <col min="11789" max="11789" width="16.5703125" style="3" bestFit="1" customWidth="1"/>
    <col min="11790" max="11790" width="16.28515625" style="3" customWidth="1"/>
    <col min="11791" max="11791" width="30.7109375" style="3" customWidth="1"/>
    <col min="11792" max="11795" width="9.140625" style="3"/>
    <col min="11796" max="11796" width="31" style="3" customWidth="1"/>
    <col min="11797" max="12032" width="9.140625" style="3"/>
    <col min="12033" max="12033" width="8.5703125" style="3" customWidth="1"/>
    <col min="12034" max="12034" width="43.28515625" style="3" customWidth="1"/>
    <col min="12035" max="12035" width="15.140625" style="3" customWidth="1"/>
    <col min="12036" max="12036" width="23.5703125" style="3" customWidth="1"/>
    <col min="12037" max="12037" width="18.7109375" style="3" customWidth="1"/>
    <col min="12038" max="12038" width="12.42578125" style="3" bestFit="1" customWidth="1"/>
    <col min="12039" max="12039" width="9.7109375" style="3" customWidth="1"/>
    <col min="12040" max="12040" width="11.7109375" style="3" customWidth="1"/>
    <col min="12041" max="12042" width="9.7109375" style="3" customWidth="1"/>
    <col min="12043" max="12043" width="16.5703125" style="3" bestFit="1" customWidth="1"/>
    <col min="12044" max="12044" width="16.28515625" style="3" customWidth="1"/>
    <col min="12045" max="12045" width="16.5703125" style="3" bestFit="1" customWidth="1"/>
    <col min="12046" max="12046" width="16.28515625" style="3" customWidth="1"/>
    <col min="12047" max="12047" width="30.7109375" style="3" customWidth="1"/>
    <col min="12048" max="12051" width="9.140625" style="3"/>
    <col min="12052" max="12052" width="31" style="3" customWidth="1"/>
    <col min="12053" max="12288" width="9.140625" style="3"/>
    <col min="12289" max="12289" width="8.5703125" style="3" customWidth="1"/>
    <col min="12290" max="12290" width="43.28515625" style="3" customWidth="1"/>
    <col min="12291" max="12291" width="15.140625" style="3" customWidth="1"/>
    <col min="12292" max="12292" width="23.5703125" style="3" customWidth="1"/>
    <col min="12293" max="12293" width="18.7109375" style="3" customWidth="1"/>
    <col min="12294" max="12294" width="12.42578125" style="3" bestFit="1" customWidth="1"/>
    <col min="12295" max="12295" width="9.7109375" style="3" customWidth="1"/>
    <col min="12296" max="12296" width="11.7109375" style="3" customWidth="1"/>
    <col min="12297" max="12298" width="9.7109375" style="3" customWidth="1"/>
    <col min="12299" max="12299" width="16.5703125" style="3" bestFit="1" customWidth="1"/>
    <col min="12300" max="12300" width="16.28515625" style="3" customWidth="1"/>
    <col min="12301" max="12301" width="16.5703125" style="3" bestFit="1" customWidth="1"/>
    <col min="12302" max="12302" width="16.28515625" style="3" customWidth="1"/>
    <col min="12303" max="12303" width="30.7109375" style="3" customWidth="1"/>
    <col min="12304" max="12307" width="9.140625" style="3"/>
    <col min="12308" max="12308" width="31" style="3" customWidth="1"/>
    <col min="12309" max="12544" width="9.140625" style="3"/>
    <col min="12545" max="12545" width="8.5703125" style="3" customWidth="1"/>
    <col min="12546" max="12546" width="43.28515625" style="3" customWidth="1"/>
    <col min="12547" max="12547" width="15.140625" style="3" customWidth="1"/>
    <col min="12548" max="12548" width="23.5703125" style="3" customWidth="1"/>
    <col min="12549" max="12549" width="18.7109375" style="3" customWidth="1"/>
    <col min="12550" max="12550" width="12.42578125" style="3" bestFit="1" customWidth="1"/>
    <col min="12551" max="12551" width="9.7109375" style="3" customWidth="1"/>
    <col min="12552" max="12552" width="11.7109375" style="3" customWidth="1"/>
    <col min="12553" max="12554" width="9.7109375" style="3" customWidth="1"/>
    <col min="12555" max="12555" width="16.5703125" style="3" bestFit="1" customWidth="1"/>
    <col min="12556" max="12556" width="16.28515625" style="3" customWidth="1"/>
    <col min="12557" max="12557" width="16.5703125" style="3" bestFit="1" customWidth="1"/>
    <col min="12558" max="12558" width="16.28515625" style="3" customWidth="1"/>
    <col min="12559" max="12559" width="30.7109375" style="3" customWidth="1"/>
    <col min="12560" max="12563" width="9.140625" style="3"/>
    <col min="12564" max="12564" width="31" style="3" customWidth="1"/>
    <col min="12565" max="12800" width="9.140625" style="3"/>
    <col min="12801" max="12801" width="8.5703125" style="3" customWidth="1"/>
    <col min="12802" max="12802" width="43.28515625" style="3" customWidth="1"/>
    <col min="12803" max="12803" width="15.140625" style="3" customWidth="1"/>
    <col min="12804" max="12804" width="23.5703125" style="3" customWidth="1"/>
    <col min="12805" max="12805" width="18.7109375" style="3" customWidth="1"/>
    <col min="12806" max="12806" width="12.42578125" style="3" bestFit="1" customWidth="1"/>
    <col min="12807" max="12807" width="9.7109375" style="3" customWidth="1"/>
    <col min="12808" max="12808" width="11.7109375" style="3" customWidth="1"/>
    <col min="12809" max="12810" width="9.7109375" style="3" customWidth="1"/>
    <col min="12811" max="12811" width="16.5703125" style="3" bestFit="1" customWidth="1"/>
    <col min="12812" max="12812" width="16.28515625" style="3" customWidth="1"/>
    <col min="12813" max="12813" width="16.5703125" style="3" bestFit="1" customWidth="1"/>
    <col min="12814" max="12814" width="16.28515625" style="3" customWidth="1"/>
    <col min="12815" max="12815" width="30.7109375" style="3" customWidth="1"/>
    <col min="12816" max="12819" width="9.140625" style="3"/>
    <col min="12820" max="12820" width="31" style="3" customWidth="1"/>
    <col min="12821" max="13056" width="9.140625" style="3"/>
    <col min="13057" max="13057" width="8.5703125" style="3" customWidth="1"/>
    <col min="13058" max="13058" width="43.28515625" style="3" customWidth="1"/>
    <col min="13059" max="13059" width="15.140625" style="3" customWidth="1"/>
    <col min="13060" max="13060" width="23.5703125" style="3" customWidth="1"/>
    <col min="13061" max="13061" width="18.7109375" style="3" customWidth="1"/>
    <col min="13062" max="13062" width="12.42578125" style="3" bestFit="1" customWidth="1"/>
    <col min="13063" max="13063" width="9.7109375" style="3" customWidth="1"/>
    <col min="13064" max="13064" width="11.7109375" style="3" customWidth="1"/>
    <col min="13065" max="13066" width="9.7109375" style="3" customWidth="1"/>
    <col min="13067" max="13067" width="16.5703125" style="3" bestFit="1" customWidth="1"/>
    <col min="13068" max="13068" width="16.28515625" style="3" customWidth="1"/>
    <col min="13069" max="13069" width="16.5703125" style="3" bestFit="1" customWidth="1"/>
    <col min="13070" max="13070" width="16.28515625" style="3" customWidth="1"/>
    <col min="13071" max="13071" width="30.7109375" style="3" customWidth="1"/>
    <col min="13072" max="13075" width="9.140625" style="3"/>
    <col min="13076" max="13076" width="31" style="3" customWidth="1"/>
    <col min="13077" max="13312" width="9.140625" style="3"/>
    <col min="13313" max="13313" width="8.5703125" style="3" customWidth="1"/>
    <col min="13314" max="13314" width="43.28515625" style="3" customWidth="1"/>
    <col min="13315" max="13315" width="15.140625" style="3" customWidth="1"/>
    <col min="13316" max="13316" width="23.5703125" style="3" customWidth="1"/>
    <col min="13317" max="13317" width="18.7109375" style="3" customWidth="1"/>
    <col min="13318" max="13318" width="12.42578125" style="3" bestFit="1" customWidth="1"/>
    <col min="13319" max="13319" width="9.7109375" style="3" customWidth="1"/>
    <col min="13320" max="13320" width="11.7109375" style="3" customWidth="1"/>
    <col min="13321" max="13322" width="9.7109375" style="3" customWidth="1"/>
    <col min="13323" max="13323" width="16.5703125" style="3" bestFit="1" customWidth="1"/>
    <col min="13324" max="13324" width="16.28515625" style="3" customWidth="1"/>
    <col min="13325" max="13325" width="16.5703125" style="3" bestFit="1" customWidth="1"/>
    <col min="13326" max="13326" width="16.28515625" style="3" customWidth="1"/>
    <col min="13327" max="13327" width="30.7109375" style="3" customWidth="1"/>
    <col min="13328" max="13331" width="9.140625" style="3"/>
    <col min="13332" max="13332" width="31" style="3" customWidth="1"/>
    <col min="13333" max="13568" width="9.140625" style="3"/>
    <col min="13569" max="13569" width="8.5703125" style="3" customWidth="1"/>
    <col min="13570" max="13570" width="43.28515625" style="3" customWidth="1"/>
    <col min="13571" max="13571" width="15.140625" style="3" customWidth="1"/>
    <col min="13572" max="13572" width="23.5703125" style="3" customWidth="1"/>
    <col min="13573" max="13573" width="18.7109375" style="3" customWidth="1"/>
    <col min="13574" max="13574" width="12.42578125" style="3" bestFit="1" customWidth="1"/>
    <col min="13575" max="13575" width="9.7109375" style="3" customWidth="1"/>
    <col min="13576" max="13576" width="11.7109375" style="3" customWidth="1"/>
    <col min="13577" max="13578" width="9.7109375" style="3" customWidth="1"/>
    <col min="13579" max="13579" width="16.5703125" style="3" bestFit="1" customWidth="1"/>
    <col min="13580" max="13580" width="16.28515625" style="3" customWidth="1"/>
    <col min="13581" max="13581" width="16.5703125" style="3" bestFit="1" customWidth="1"/>
    <col min="13582" max="13582" width="16.28515625" style="3" customWidth="1"/>
    <col min="13583" max="13583" width="30.7109375" style="3" customWidth="1"/>
    <col min="13584" max="13587" width="9.140625" style="3"/>
    <col min="13588" max="13588" width="31" style="3" customWidth="1"/>
    <col min="13589" max="13824" width="9.140625" style="3"/>
    <col min="13825" max="13825" width="8.5703125" style="3" customWidth="1"/>
    <col min="13826" max="13826" width="43.28515625" style="3" customWidth="1"/>
    <col min="13827" max="13827" width="15.140625" style="3" customWidth="1"/>
    <col min="13828" max="13828" width="23.5703125" style="3" customWidth="1"/>
    <col min="13829" max="13829" width="18.7109375" style="3" customWidth="1"/>
    <col min="13830" max="13830" width="12.42578125" style="3" bestFit="1" customWidth="1"/>
    <col min="13831" max="13831" width="9.7109375" style="3" customWidth="1"/>
    <col min="13832" max="13832" width="11.7109375" style="3" customWidth="1"/>
    <col min="13833" max="13834" width="9.7109375" style="3" customWidth="1"/>
    <col min="13835" max="13835" width="16.5703125" style="3" bestFit="1" customWidth="1"/>
    <col min="13836" max="13836" width="16.28515625" style="3" customWidth="1"/>
    <col min="13837" max="13837" width="16.5703125" style="3" bestFit="1" customWidth="1"/>
    <col min="13838" max="13838" width="16.28515625" style="3" customWidth="1"/>
    <col min="13839" max="13839" width="30.7109375" style="3" customWidth="1"/>
    <col min="13840" max="13843" width="9.140625" style="3"/>
    <col min="13844" max="13844" width="31" style="3" customWidth="1"/>
    <col min="13845" max="14080" width="9.140625" style="3"/>
    <col min="14081" max="14081" width="8.5703125" style="3" customWidth="1"/>
    <col min="14082" max="14082" width="43.28515625" style="3" customWidth="1"/>
    <col min="14083" max="14083" width="15.140625" style="3" customWidth="1"/>
    <col min="14084" max="14084" width="23.5703125" style="3" customWidth="1"/>
    <col min="14085" max="14085" width="18.7109375" style="3" customWidth="1"/>
    <col min="14086" max="14086" width="12.42578125" style="3" bestFit="1" customWidth="1"/>
    <col min="14087" max="14087" width="9.7109375" style="3" customWidth="1"/>
    <col min="14088" max="14088" width="11.7109375" style="3" customWidth="1"/>
    <col min="14089" max="14090" width="9.7109375" style="3" customWidth="1"/>
    <col min="14091" max="14091" width="16.5703125" style="3" bestFit="1" customWidth="1"/>
    <col min="14092" max="14092" width="16.28515625" style="3" customWidth="1"/>
    <col min="14093" max="14093" width="16.5703125" style="3" bestFit="1" customWidth="1"/>
    <col min="14094" max="14094" width="16.28515625" style="3" customWidth="1"/>
    <col min="14095" max="14095" width="30.7109375" style="3" customWidth="1"/>
    <col min="14096" max="14099" width="9.140625" style="3"/>
    <col min="14100" max="14100" width="31" style="3" customWidth="1"/>
    <col min="14101" max="14336" width="9.140625" style="3"/>
    <col min="14337" max="14337" width="8.5703125" style="3" customWidth="1"/>
    <col min="14338" max="14338" width="43.28515625" style="3" customWidth="1"/>
    <col min="14339" max="14339" width="15.140625" style="3" customWidth="1"/>
    <col min="14340" max="14340" width="23.5703125" style="3" customWidth="1"/>
    <col min="14341" max="14341" width="18.7109375" style="3" customWidth="1"/>
    <col min="14342" max="14342" width="12.42578125" style="3" bestFit="1" customWidth="1"/>
    <col min="14343" max="14343" width="9.7109375" style="3" customWidth="1"/>
    <col min="14344" max="14344" width="11.7109375" style="3" customWidth="1"/>
    <col min="14345" max="14346" width="9.7109375" style="3" customWidth="1"/>
    <col min="14347" max="14347" width="16.5703125" style="3" bestFit="1" customWidth="1"/>
    <col min="14348" max="14348" width="16.28515625" style="3" customWidth="1"/>
    <col min="14349" max="14349" width="16.5703125" style="3" bestFit="1" customWidth="1"/>
    <col min="14350" max="14350" width="16.28515625" style="3" customWidth="1"/>
    <col min="14351" max="14351" width="30.7109375" style="3" customWidth="1"/>
    <col min="14352" max="14355" width="9.140625" style="3"/>
    <col min="14356" max="14356" width="31" style="3" customWidth="1"/>
    <col min="14357" max="14592" width="9.140625" style="3"/>
    <col min="14593" max="14593" width="8.5703125" style="3" customWidth="1"/>
    <col min="14594" max="14594" width="43.28515625" style="3" customWidth="1"/>
    <col min="14595" max="14595" width="15.140625" style="3" customWidth="1"/>
    <col min="14596" max="14596" width="23.5703125" style="3" customWidth="1"/>
    <col min="14597" max="14597" width="18.7109375" style="3" customWidth="1"/>
    <col min="14598" max="14598" width="12.42578125" style="3" bestFit="1" customWidth="1"/>
    <col min="14599" max="14599" width="9.7109375" style="3" customWidth="1"/>
    <col min="14600" max="14600" width="11.7109375" style="3" customWidth="1"/>
    <col min="14601" max="14602" width="9.7109375" style="3" customWidth="1"/>
    <col min="14603" max="14603" width="16.5703125" style="3" bestFit="1" customWidth="1"/>
    <col min="14604" max="14604" width="16.28515625" style="3" customWidth="1"/>
    <col min="14605" max="14605" width="16.5703125" style="3" bestFit="1" customWidth="1"/>
    <col min="14606" max="14606" width="16.28515625" style="3" customWidth="1"/>
    <col min="14607" max="14607" width="30.7109375" style="3" customWidth="1"/>
    <col min="14608" max="14611" width="9.140625" style="3"/>
    <col min="14612" max="14612" width="31" style="3" customWidth="1"/>
    <col min="14613" max="14848" width="9.140625" style="3"/>
    <col min="14849" max="14849" width="8.5703125" style="3" customWidth="1"/>
    <col min="14850" max="14850" width="43.28515625" style="3" customWidth="1"/>
    <col min="14851" max="14851" width="15.140625" style="3" customWidth="1"/>
    <col min="14852" max="14852" width="23.5703125" style="3" customWidth="1"/>
    <col min="14853" max="14853" width="18.7109375" style="3" customWidth="1"/>
    <col min="14854" max="14854" width="12.42578125" style="3" bestFit="1" customWidth="1"/>
    <col min="14855" max="14855" width="9.7109375" style="3" customWidth="1"/>
    <col min="14856" max="14856" width="11.7109375" style="3" customWidth="1"/>
    <col min="14857" max="14858" width="9.7109375" style="3" customWidth="1"/>
    <col min="14859" max="14859" width="16.5703125" style="3" bestFit="1" customWidth="1"/>
    <col min="14860" max="14860" width="16.28515625" style="3" customWidth="1"/>
    <col min="14861" max="14861" width="16.5703125" style="3" bestFit="1" customWidth="1"/>
    <col min="14862" max="14862" width="16.28515625" style="3" customWidth="1"/>
    <col min="14863" max="14863" width="30.7109375" style="3" customWidth="1"/>
    <col min="14864" max="14867" width="9.140625" style="3"/>
    <col min="14868" max="14868" width="31" style="3" customWidth="1"/>
    <col min="14869" max="15104" width="9.140625" style="3"/>
    <col min="15105" max="15105" width="8.5703125" style="3" customWidth="1"/>
    <col min="15106" max="15106" width="43.28515625" style="3" customWidth="1"/>
    <col min="15107" max="15107" width="15.140625" style="3" customWidth="1"/>
    <col min="15108" max="15108" width="23.5703125" style="3" customWidth="1"/>
    <col min="15109" max="15109" width="18.7109375" style="3" customWidth="1"/>
    <col min="15110" max="15110" width="12.42578125" style="3" bestFit="1" customWidth="1"/>
    <col min="15111" max="15111" width="9.7109375" style="3" customWidth="1"/>
    <col min="15112" max="15112" width="11.7109375" style="3" customWidth="1"/>
    <col min="15113" max="15114" width="9.7109375" style="3" customWidth="1"/>
    <col min="15115" max="15115" width="16.5703125" style="3" bestFit="1" customWidth="1"/>
    <col min="15116" max="15116" width="16.28515625" style="3" customWidth="1"/>
    <col min="15117" max="15117" width="16.5703125" style="3" bestFit="1" customWidth="1"/>
    <col min="15118" max="15118" width="16.28515625" style="3" customWidth="1"/>
    <col min="15119" max="15119" width="30.7109375" style="3" customWidth="1"/>
    <col min="15120" max="15123" width="9.140625" style="3"/>
    <col min="15124" max="15124" width="31" style="3" customWidth="1"/>
    <col min="15125" max="15360" width="9.140625" style="3"/>
    <col min="15361" max="15361" width="8.5703125" style="3" customWidth="1"/>
    <col min="15362" max="15362" width="43.28515625" style="3" customWidth="1"/>
    <col min="15363" max="15363" width="15.140625" style="3" customWidth="1"/>
    <col min="15364" max="15364" width="23.5703125" style="3" customWidth="1"/>
    <col min="15365" max="15365" width="18.7109375" style="3" customWidth="1"/>
    <col min="15366" max="15366" width="12.42578125" style="3" bestFit="1" customWidth="1"/>
    <col min="15367" max="15367" width="9.7109375" style="3" customWidth="1"/>
    <col min="15368" max="15368" width="11.7109375" style="3" customWidth="1"/>
    <col min="15369" max="15370" width="9.7109375" style="3" customWidth="1"/>
    <col min="15371" max="15371" width="16.5703125" style="3" bestFit="1" customWidth="1"/>
    <col min="15372" max="15372" width="16.28515625" style="3" customWidth="1"/>
    <col min="15373" max="15373" width="16.5703125" style="3" bestFit="1" customWidth="1"/>
    <col min="15374" max="15374" width="16.28515625" style="3" customWidth="1"/>
    <col min="15375" max="15375" width="30.7109375" style="3" customWidth="1"/>
    <col min="15376" max="15379" width="9.140625" style="3"/>
    <col min="15380" max="15380" width="31" style="3" customWidth="1"/>
    <col min="15381" max="15616" width="9.140625" style="3"/>
    <col min="15617" max="15617" width="8.5703125" style="3" customWidth="1"/>
    <col min="15618" max="15618" width="43.28515625" style="3" customWidth="1"/>
    <col min="15619" max="15619" width="15.140625" style="3" customWidth="1"/>
    <col min="15620" max="15620" width="23.5703125" style="3" customWidth="1"/>
    <col min="15621" max="15621" width="18.7109375" style="3" customWidth="1"/>
    <col min="15622" max="15622" width="12.42578125" style="3" bestFit="1" customWidth="1"/>
    <col min="15623" max="15623" width="9.7109375" style="3" customWidth="1"/>
    <col min="15624" max="15624" width="11.7109375" style="3" customWidth="1"/>
    <col min="15625" max="15626" width="9.7109375" style="3" customWidth="1"/>
    <col min="15627" max="15627" width="16.5703125" style="3" bestFit="1" customWidth="1"/>
    <col min="15628" max="15628" width="16.28515625" style="3" customWidth="1"/>
    <col min="15629" max="15629" width="16.5703125" style="3" bestFit="1" customWidth="1"/>
    <col min="15630" max="15630" width="16.28515625" style="3" customWidth="1"/>
    <col min="15631" max="15631" width="30.7109375" style="3" customWidth="1"/>
    <col min="15632" max="15635" width="9.140625" style="3"/>
    <col min="15636" max="15636" width="31" style="3" customWidth="1"/>
    <col min="15637" max="15872" width="9.140625" style="3"/>
    <col min="15873" max="15873" width="8.5703125" style="3" customWidth="1"/>
    <col min="15874" max="15874" width="43.28515625" style="3" customWidth="1"/>
    <col min="15875" max="15875" width="15.140625" style="3" customWidth="1"/>
    <col min="15876" max="15876" width="23.5703125" style="3" customWidth="1"/>
    <col min="15877" max="15877" width="18.7109375" style="3" customWidth="1"/>
    <col min="15878" max="15878" width="12.42578125" style="3" bestFit="1" customWidth="1"/>
    <col min="15879" max="15879" width="9.7109375" style="3" customWidth="1"/>
    <col min="15880" max="15880" width="11.7109375" style="3" customWidth="1"/>
    <col min="15881" max="15882" width="9.7109375" style="3" customWidth="1"/>
    <col min="15883" max="15883" width="16.5703125" style="3" bestFit="1" customWidth="1"/>
    <col min="15884" max="15884" width="16.28515625" style="3" customWidth="1"/>
    <col min="15885" max="15885" width="16.5703125" style="3" bestFit="1" customWidth="1"/>
    <col min="15886" max="15886" width="16.28515625" style="3" customWidth="1"/>
    <col min="15887" max="15887" width="30.7109375" style="3" customWidth="1"/>
    <col min="15888" max="15891" width="9.140625" style="3"/>
    <col min="15892" max="15892" width="31" style="3" customWidth="1"/>
    <col min="15893" max="16128" width="9.140625" style="3"/>
    <col min="16129" max="16129" width="8.5703125" style="3" customWidth="1"/>
    <col min="16130" max="16130" width="43.28515625" style="3" customWidth="1"/>
    <col min="16131" max="16131" width="15.140625" style="3" customWidth="1"/>
    <col min="16132" max="16132" width="23.5703125" style="3" customWidth="1"/>
    <col min="16133" max="16133" width="18.7109375" style="3" customWidth="1"/>
    <col min="16134" max="16134" width="12.42578125" style="3" bestFit="1" customWidth="1"/>
    <col min="16135" max="16135" width="9.7109375" style="3" customWidth="1"/>
    <col min="16136" max="16136" width="11.7109375" style="3" customWidth="1"/>
    <col min="16137" max="16138" width="9.7109375" style="3" customWidth="1"/>
    <col min="16139" max="16139" width="16.5703125" style="3" bestFit="1" customWidth="1"/>
    <col min="16140" max="16140" width="16.28515625" style="3" customWidth="1"/>
    <col min="16141" max="16141" width="16.5703125" style="3" bestFit="1" customWidth="1"/>
    <col min="16142" max="16142" width="16.28515625" style="3" customWidth="1"/>
    <col min="16143" max="16143" width="30.7109375" style="3" customWidth="1"/>
    <col min="16144" max="16147" width="9.140625" style="3"/>
    <col min="16148" max="16148" width="31" style="3" customWidth="1"/>
    <col min="16149" max="16384" width="9.140625" style="3"/>
  </cols>
  <sheetData>
    <row r="1" spans="1:20" x14ac:dyDescent="0.25">
      <c r="F1" s="4"/>
      <c r="G1" s="4"/>
      <c r="H1" s="4"/>
      <c r="I1" s="5" t="s">
        <v>0</v>
      </c>
      <c r="J1" s="5"/>
      <c r="K1" s="5"/>
      <c r="L1" s="5"/>
      <c r="M1" s="5"/>
      <c r="N1" s="5"/>
      <c r="O1" s="5"/>
    </row>
    <row r="2" spans="1:20" x14ac:dyDescent="0.25">
      <c r="F2" s="4"/>
      <c r="G2" s="4"/>
      <c r="H2" s="4"/>
      <c r="I2" s="5" t="s">
        <v>83</v>
      </c>
      <c r="J2" s="5"/>
      <c r="K2" s="5"/>
      <c r="L2" s="5"/>
      <c r="M2" s="5"/>
      <c r="N2" s="5"/>
      <c r="O2" s="5"/>
    </row>
    <row r="3" spans="1:20" ht="14.25" x14ac:dyDescent="0.2">
      <c r="A3" s="6"/>
      <c r="B3" s="7"/>
      <c r="C3" s="8"/>
      <c r="D3" s="8"/>
      <c r="E3" s="8"/>
      <c r="F3" s="9"/>
      <c r="G3" s="9"/>
      <c r="H3" s="9"/>
      <c r="I3" s="9"/>
      <c r="J3" s="9"/>
      <c r="K3" s="8"/>
      <c r="L3" s="8"/>
      <c r="M3" s="8"/>
      <c r="N3" s="8"/>
      <c r="O3" s="8"/>
    </row>
    <row r="4" spans="1:20" ht="18.75" x14ac:dyDescent="0.3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0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</row>
    <row r="6" spans="1:20" ht="15" customHeight="1" x14ac:dyDescent="0.25">
      <c r="A6" s="14" t="s">
        <v>2</v>
      </c>
      <c r="B6" s="15" t="s">
        <v>3</v>
      </c>
      <c r="C6" s="15" t="s">
        <v>4</v>
      </c>
      <c r="D6" s="15" t="s">
        <v>5</v>
      </c>
      <c r="E6" s="15" t="s">
        <v>6</v>
      </c>
      <c r="F6" s="16" t="s">
        <v>7</v>
      </c>
      <c r="G6" s="16"/>
      <c r="H6" s="16"/>
      <c r="I6" s="16"/>
      <c r="J6" s="16"/>
      <c r="K6" s="16"/>
      <c r="L6" s="16"/>
      <c r="M6" s="16"/>
      <c r="N6" s="16"/>
      <c r="O6" s="17" t="s">
        <v>8</v>
      </c>
    </row>
    <row r="7" spans="1:20" ht="51" customHeight="1" x14ac:dyDescent="0.2">
      <c r="A7" s="14"/>
      <c r="B7" s="15"/>
      <c r="C7" s="15"/>
      <c r="D7" s="15"/>
      <c r="E7" s="15"/>
      <c r="F7" s="18" t="s">
        <v>9</v>
      </c>
      <c r="G7" s="18"/>
      <c r="H7" s="18"/>
      <c r="I7" s="18"/>
      <c r="J7" s="18"/>
      <c r="K7" s="19" t="s">
        <v>10</v>
      </c>
      <c r="L7" s="19" t="s">
        <v>11</v>
      </c>
      <c r="M7" s="19" t="s">
        <v>12</v>
      </c>
      <c r="N7" s="19" t="s">
        <v>13</v>
      </c>
      <c r="O7" s="17"/>
      <c r="T7" s="20"/>
    </row>
    <row r="8" spans="1:20" x14ac:dyDescent="0.2">
      <c r="A8" s="21">
        <v>1</v>
      </c>
      <c r="B8" s="19">
        <v>2</v>
      </c>
      <c r="C8" s="19">
        <v>3</v>
      </c>
      <c r="D8" s="19">
        <v>4</v>
      </c>
      <c r="E8" s="19">
        <v>5</v>
      </c>
      <c r="F8" s="18">
        <v>6</v>
      </c>
      <c r="G8" s="18"/>
      <c r="H8" s="18"/>
      <c r="I8" s="18"/>
      <c r="J8" s="18"/>
      <c r="K8" s="19">
        <v>7</v>
      </c>
      <c r="L8" s="19">
        <v>8</v>
      </c>
      <c r="M8" s="19">
        <v>9</v>
      </c>
      <c r="N8" s="19">
        <v>10</v>
      </c>
      <c r="O8" s="22">
        <v>11</v>
      </c>
      <c r="T8" s="20"/>
    </row>
    <row r="9" spans="1:20" x14ac:dyDescent="0.2">
      <c r="A9" s="23" t="s">
        <v>14</v>
      </c>
      <c r="B9" s="24" t="s">
        <v>15</v>
      </c>
      <c r="C9" s="15" t="s">
        <v>16</v>
      </c>
      <c r="D9" s="25" t="s">
        <v>17</v>
      </c>
      <c r="E9" s="26">
        <f>SUM(F9:N9)</f>
        <v>189804.75755000001</v>
      </c>
      <c r="F9" s="27">
        <f>SUM(F10:J13)</f>
        <v>90872.528579999998</v>
      </c>
      <c r="G9" s="27"/>
      <c r="H9" s="27"/>
      <c r="I9" s="27"/>
      <c r="J9" s="27"/>
      <c r="K9" s="26">
        <f>SUM(K10:K13)</f>
        <v>27511.43</v>
      </c>
      <c r="L9" s="26">
        <f>SUM(L10:L13)</f>
        <v>23806.932990000001</v>
      </c>
      <c r="M9" s="26">
        <f>SUM(M10:M13)</f>
        <v>23806.932990000001</v>
      </c>
      <c r="N9" s="26">
        <f>SUM(N10:N13)</f>
        <v>23806.932990000001</v>
      </c>
      <c r="O9" s="17" t="s">
        <v>18</v>
      </c>
    </row>
    <row r="10" spans="1:20" ht="30" x14ac:dyDescent="0.2">
      <c r="A10" s="23"/>
      <c r="B10" s="24"/>
      <c r="C10" s="15"/>
      <c r="D10" s="25" t="s">
        <v>19</v>
      </c>
      <c r="E10" s="26">
        <f t="shared" ref="E10:E18" si="0">SUM(F10:N10)</f>
        <v>0</v>
      </c>
      <c r="F10" s="27">
        <f>F15</f>
        <v>0</v>
      </c>
      <c r="G10" s="27"/>
      <c r="H10" s="27"/>
      <c r="I10" s="27"/>
      <c r="J10" s="27"/>
      <c r="K10" s="26">
        <f>K15</f>
        <v>0</v>
      </c>
      <c r="L10" s="26">
        <f>L15</f>
        <v>0</v>
      </c>
      <c r="M10" s="26">
        <f>M15</f>
        <v>0</v>
      </c>
      <c r="N10" s="26">
        <f>N15</f>
        <v>0</v>
      </c>
      <c r="O10" s="17"/>
    </row>
    <row r="11" spans="1:20" ht="30" x14ac:dyDescent="0.2">
      <c r="A11" s="23"/>
      <c r="B11" s="24"/>
      <c r="C11" s="15"/>
      <c r="D11" s="25" t="s">
        <v>20</v>
      </c>
      <c r="E11" s="26">
        <f t="shared" si="0"/>
        <v>0</v>
      </c>
      <c r="F11" s="27">
        <f>F16</f>
        <v>0</v>
      </c>
      <c r="G11" s="27"/>
      <c r="H11" s="27"/>
      <c r="I11" s="27"/>
      <c r="J11" s="27"/>
      <c r="K11" s="26">
        <f t="shared" ref="K11:N13" si="1">K16</f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17"/>
    </row>
    <row r="12" spans="1:20" ht="30" x14ac:dyDescent="0.2">
      <c r="A12" s="23"/>
      <c r="B12" s="24"/>
      <c r="C12" s="15"/>
      <c r="D12" s="25" t="s">
        <v>21</v>
      </c>
      <c r="E12" s="26">
        <f t="shared" si="0"/>
        <v>189804.75755000001</v>
      </c>
      <c r="F12" s="27">
        <f>F17</f>
        <v>90872.528579999998</v>
      </c>
      <c r="G12" s="27"/>
      <c r="H12" s="27"/>
      <c r="I12" s="27"/>
      <c r="J12" s="27"/>
      <c r="K12" s="26">
        <f t="shared" si="1"/>
        <v>27511.43</v>
      </c>
      <c r="L12" s="26">
        <f t="shared" si="1"/>
        <v>23806.932990000001</v>
      </c>
      <c r="M12" s="26">
        <f t="shared" si="1"/>
        <v>23806.932990000001</v>
      </c>
      <c r="N12" s="26">
        <f t="shared" si="1"/>
        <v>23806.932990000001</v>
      </c>
      <c r="O12" s="17"/>
    </row>
    <row r="13" spans="1:20" ht="30" x14ac:dyDescent="0.2">
      <c r="A13" s="23"/>
      <c r="B13" s="24"/>
      <c r="C13" s="15"/>
      <c r="D13" s="25" t="s">
        <v>22</v>
      </c>
      <c r="E13" s="26">
        <f t="shared" si="0"/>
        <v>0</v>
      </c>
      <c r="F13" s="27">
        <f>F18</f>
        <v>0</v>
      </c>
      <c r="G13" s="27"/>
      <c r="H13" s="27"/>
      <c r="I13" s="27"/>
      <c r="J13" s="27"/>
      <c r="K13" s="26">
        <f t="shared" si="1"/>
        <v>0</v>
      </c>
      <c r="L13" s="26">
        <f t="shared" si="1"/>
        <v>0</v>
      </c>
      <c r="M13" s="26">
        <f t="shared" si="1"/>
        <v>0</v>
      </c>
      <c r="N13" s="26">
        <f t="shared" si="1"/>
        <v>0</v>
      </c>
      <c r="O13" s="17"/>
    </row>
    <row r="14" spans="1:20" ht="15" customHeight="1" x14ac:dyDescent="0.2">
      <c r="A14" s="23" t="s">
        <v>23</v>
      </c>
      <c r="B14" s="28" t="s">
        <v>24</v>
      </c>
      <c r="C14" s="15" t="s">
        <v>16</v>
      </c>
      <c r="D14" s="25" t="s">
        <v>17</v>
      </c>
      <c r="E14" s="29">
        <f>SUM(F14:N14)</f>
        <v>189804.75755000001</v>
      </c>
      <c r="F14" s="30">
        <f>SUM(F15:J18)</f>
        <v>90872.528579999998</v>
      </c>
      <c r="G14" s="30"/>
      <c r="H14" s="30"/>
      <c r="I14" s="30"/>
      <c r="J14" s="30"/>
      <c r="K14" s="29">
        <f>SUM(K15:K18)</f>
        <v>27511.43</v>
      </c>
      <c r="L14" s="29">
        <f>SUM(L15:L18)</f>
        <v>23806.932990000001</v>
      </c>
      <c r="M14" s="29">
        <f>SUM(M15:M18)</f>
        <v>23806.932990000001</v>
      </c>
      <c r="N14" s="29">
        <f>SUM(N15:N18)</f>
        <v>23806.932990000001</v>
      </c>
      <c r="O14" s="17" t="s">
        <v>18</v>
      </c>
    </row>
    <row r="15" spans="1:20" ht="30" x14ac:dyDescent="0.2">
      <c r="A15" s="23"/>
      <c r="B15" s="28"/>
      <c r="C15" s="15"/>
      <c r="D15" s="25" t="s">
        <v>19</v>
      </c>
      <c r="E15" s="29">
        <f t="shared" si="0"/>
        <v>0</v>
      </c>
      <c r="F15" s="31">
        <v>0</v>
      </c>
      <c r="G15" s="31"/>
      <c r="H15" s="31"/>
      <c r="I15" s="31"/>
      <c r="J15" s="31"/>
      <c r="K15" s="32">
        <v>0</v>
      </c>
      <c r="L15" s="32">
        <v>0</v>
      </c>
      <c r="M15" s="32">
        <v>0</v>
      </c>
      <c r="N15" s="32">
        <v>0</v>
      </c>
      <c r="O15" s="17"/>
    </row>
    <row r="16" spans="1:20" ht="30" x14ac:dyDescent="0.2">
      <c r="A16" s="23"/>
      <c r="B16" s="28"/>
      <c r="C16" s="15"/>
      <c r="D16" s="25" t="s">
        <v>20</v>
      </c>
      <c r="E16" s="29">
        <f t="shared" si="0"/>
        <v>0</v>
      </c>
      <c r="F16" s="31">
        <v>0</v>
      </c>
      <c r="G16" s="31"/>
      <c r="H16" s="31"/>
      <c r="I16" s="31"/>
      <c r="J16" s="31"/>
      <c r="K16" s="32">
        <v>0</v>
      </c>
      <c r="L16" s="32">
        <v>0</v>
      </c>
      <c r="M16" s="32">
        <v>0</v>
      </c>
      <c r="N16" s="32">
        <v>0</v>
      </c>
      <c r="O16" s="17"/>
    </row>
    <row r="17" spans="1:15" ht="30" x14ac:dyDescent="0.2">
      <c r="A17" s="23"/>
      <c r="B17" s="28"/>
      <c r="C17" s="15"/>
      <c r="D17" s="25" t="s">
        <v>21</v>
      </c>
      <c r="E17" s="29">
        <f t="shared" si="0"/>
        <v>189804.75755000001</v>
      </c>
      <c r="F17" s="31">
        <v>90872.528579999998</v>
      </c>
      <c r="G17" s="31"/>
      <c r="H17" s="31"/>
      <c r="I17" s="31"/>
      <c r="J17" s="31"/>
      <c r="K17" s="33">
        <f>37511.43-10000</f>
        <v>27511.43</v>
      </c>
      <c r="L17" s="33">
        <v>23806.932990000001</v>
      </c>
      <c r="M17" s="33">
        <v>23806.932990000001</v>
      </c>
      <c r="N17" s="33">
        <v>23806.932990000001</v>
      </c>
      <c r="O17" s="17"/>
    </row>
    <row r="18" spans="1:15" ht="30" x14ac:dyDescent="0.2">
      <c r="A18" s="23"/>
      <c r="B18" s="28"/>
      <c r="C18" s="15"/>
      <c r="D18" s="25" t="s">
        <v>22</v>
      </c>
      <c r="E18" s="29">
        <f t="shared" si="0"/>
        <v>0</v>
      </c>
      <c r="F18" s="31">
        <v>0</v>
      </c>
      <c r="G18" s="31"/>
      <c r="H18" s="31"/>
      <c r="I18" s="31"/>
      <c r="J18" s="31"/>
      <c r="K18" s="32">
        <v>0</v>
      </c>
      <c r="L18" s="32">
        <v>0</v>
      </c>
      <c r="M18" s="32">
        <v>0</v>
      </c>
      <c r="N18" s="32">
        <v>0</v>
      </c>
      <c r="O18" s="17"/>
    </row>
    <row r="19" spans="1:15" ht="15" customHeight="1" x14ac:dyDescent="0.2">
      <c r="A19" s="23"/>
      <c r="B19" s="28" t="s">
        <v>25</v>
      </c>
      <c r="C19" s="15" t="s">
        <v>26</v>
      </c>
      <c r="D19" s="15" t="s">
        <v>26</v>
      </c>
      <c r="E19" s="34" t="s">
        <v>27</v>
      </c>
      <c r="F19" s="35" t="s">
        <v>28</v>
      </c>
      <c r="G19" s="35" t="s">
        <v>29</v>
      </c>
      <c r="H19" s="35"/>
      <c r="I19" s="35"/>
      <c r="J19" s="35"/>
      <c r="K19" s="15" t="s">
        <v>10</v>
      </c>
      <c r="L19" s="15" t="s">
        <v>11</v>
      </c>
      <c r="M19" s="15" t="s">
        <v>12</v>
      </c>
      <c r="N19" s="15" t="s">
        <v>13</v>
      </c>
      <c r="O19" s="17" t="s">
        <v>26</v>
      </c>
    </row>
    <row r="20" spans="1:15" ht="30" x14ac:dyDescent="0.2">
      <c r="A20" s="23"/>
      <c r="B20" s="28"/>
      <c r="C20" s="15"/>
      <c r="D20" s="15"/>
      <c r="E20" s="34"/>
      <c r="F20" s="35"/>
      <c r="G20" s="36" t="s">
        <v>30</v>
      </c>
      <c r="H20" s="36" t="s">
        <v>31</v>
      </c>
      <c r="I20" s="36" t="s">
        <v>32</v>
      </c>
      <c r="J20" s="36" t="s">
        <v>33</v>
      </c>
      <c r="K20" s="15"/>
      <c r="L20" s="15"/>
      <c r="M20" s="15"/>
      <c r="N20" s="15"/>
      <c r="O20" s="17"/>
    </row>
    <row r="21" spans="1:15" x14ac:dyDescent="0.2">
      <c r="A21" s="23"/>
      <c r="B21" s="28"/>
      <c r="C21" s="15"/>
      <c r="D21" s="15"/>
      <c r="E21" s="37">
        <v>9</v>
      </c>
      <c r="F21" s="38">
        <v>3</v>
      </c>
      <c r="G21" s="38" t="s">
        <v>34</v>
      </c>
      <c r="H21" s="38" t="s">
        <v>34</v>
      </c>
      <c r="I21" s="38" t="s">
        <v>34</v>
      </c>
      <c r="J21" s="38">
        <v>3</v>
      </c>
      <c r="K21" s="38">
        <v>3</v>
      </c>
      <c r="L21" s="38">
        <v>1</v>
      </c>
      <c r="M21" s="38">
        <v>1</v>
      </c>
      <c r="N21" s="38">
        <v>1</v>
      </c>
      <c r="O21" s="17"/>
    </row>
    <row r="22" spans="1:15" x14ac:dyDescent="0.2">
      <c r="A22" s="23" t="s">
        <v>35</v>
      </c>
      <c r="B22" s="39" t="s">
        <v>36</v>
      </c>
      <c r="C22" s="15" t="s">
        <v>16</v>
      </c>
      <c r="D22" s="25" t="s">
        <v>17</v>
      </c>
      <c r="E22" s="26">
        <f t="shared" ref="E22:E31" si="2">SUM(F22:N22)</f>
        <v>2410505.9110599998</v>
      </c>
      <c r="F22" s="27">
        <f>SUM(F23:J26)</f>
        <v>548493.27601000003</v>
      </c>
      <c r="G22" s="27"/>
      <c r="H22" s="27"/>
      <c r="I22" s="27"/>
      <c r="J22" s="27"/>
      <c r="K22" s="26">
        <f>SUM(K23:K26)</f>
        <v>466440.55527000001</v>
      </c>
      <c r="L22" s="26">
        <f>SUM(L23:L26)</f>
        <v>464778.62228000001</v>
      </c>
      <c r="M22" s="26">
        <f>SUM(M23:M26)</f>
        <v>465396.72875000001</v>
      </c>
      <c r="N22" s="26">
        <f>SUM(N23:N26)</f>
        <v>465396.72875000001</v>
      </c>
      <c r="O22" s="17" t="s">
        <v>18</v>
      </c>
    </row>
    <row r="23" spans="1:15" ht="30" x14ac:dyDescent="0.2">
      <c r="A23" s="23"/>
      <c r="B23" s="39"/>
      <c r="C23" s="15"/>
      <c r="D23" s="40" t="s">
        <v>19</v>
      </c>
      <c r="E23" s="26">
        <f t="shared" si="2"/>
        <v>4349</v>
      </c>
      <c r="F23" s="27">
        <f>F28+F36+F44+F52+F60+F68+F76+F84+F92+F100+F108+F116</f>
        <v>1448</v>
      </c>
      <c r="G23" s="27"/>
      <c r="H23" s="27"/>
      <c r="I23" s="27"/>
      <c r="J23" s="27"/>
      <c r="K23" s="26">
        <f>K28+K36+K44+K52+K60+K68+K76+K84+K92+K100+K108+K116</f>
        <v>1450</v>
      </c>
      <c r="L23" s="26">
        <f>L28+L36+L44+L52+L60+L68+L76+L84+L92+L100+L108+L116</f>
        <v>1451</v>
      </c>
      <c r="M23" s="26">
        <f>M28+M36+M44+M52+M60+M68+M76+M84+M92+M100+M108+M116</f>
        <v>0</v>
      </c>
      <c r="N23" s="26">
        <f>N28+N36+N44+N52+N60+N68+N76+N84+N92+N100+N108+N116</f>
        <v>0</v>
      </c>
      <c r="O23" s="17"/>
    </row>
    <row r="24" spans="1:15" ht="30" x14ac:dyDescent="0.2">
      <c r="A24" s="23"/>
      <c r="B24" s="39"/>
      <c r="C24" s="15"/>
      <c r="D24" s="25" t="s">
        <v>20</v>
      </c>
      <c r="E24" s="26">
        <f t="shared" si="2"/>
        <v>0</v>
      </c>
      <c r="F24" s="27">
        <f>F29+F37+F45+F53+F61+F69+F77+F85+F93+F101+F109+F117</f>
        <v>0</v>
      </c>
      <c r="G24" s="27"/>
      <c r="H24" s="27"/>
      <c r="I24" s="27"/>
      <c r="J24" s="27"/>
      <c r="K24" s="26">
        <f t="shared" ref="K24:N26" si="3">K29+K37+K45+K53+K61+K69+K77+K85+K93+K101+K109+K117</f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17"/>
    </row>
    <row r="25" spans="1:15" ht="30" x14ac:dyDescent="0.2">
      <c r="A25" s="23"/>
      <c r="B25" s="39"/>
      <c r="C25" s="15"/>
      <c r="D25" s="41" t="s">
        <v>21</v>
      </c>
      <c r="E25" s="26">
        <f t="shared" si="2"/>
        <v>2406156.9110599998</v>
      </c>
      <c r="F25" s="27">
        <f>F30+F38+F46+F54+F62+F70+F78+F86+F94+F102+F110+F118</f>
        <v>547045.27601000003</v>
      </c>
      <c r="G25" s="27"/>
      <c r="H25" s="27"/>
      <c r="I25" s="27"/>
      <c r="J25" s="27"/>
      <c r="K25" s="26">
        <f t="shared" si="3"/>
        <v>464990.55527000001</v>
      </c>
      <c r="L25" s="26">
        <f t="shared" si="3"/>
        <v>463327.62228000001</v>
      </c>
      <c r="M25" s="26">
        <f t="shared" si="3"/>
        <v>465396.72875000001</v>
      </c>
      <c r="N25" s="26">
        <f t="shared" si="3"/>
        <v>465396.72875000001</v>
      </c>
      <c r="O25" s="17"/>
    </row>
    <row r="26" spans="1:15" ht="30" x14ac:dyDescent="0.2">
      <c r="A26" s="23"/>
      <c r="B26" s="39"/>
      <c r="C26" s="15"/>
      <c r="D26" s="25" t="s">
        <v>22</v>
      </c>
      <c r="E26" s="26">
        <f t="shared" si="2"/>
        <v>0</v>
      </c>
      <c r="F26" s="27">
        <f>F31+F39+F47+F55+F63+F71+F79+F87+F95+F103+F111+F119</f>
        <v>0</v>
      </c>
      <c r="G26" s="27"/>
      <c r="H26" s="27"/>
      <c r="I26" s="27"/>
      <c r="J26" s="27"/>
      <c r="K26" s="26">
        <f t="shared" si="3"/>
        <v>0</v>
      </c>
      <c r="L26" s="26">
        <f t="shared" si="3"/>
        <v>0</v>
      </c>
      <c r="M26" s="26">
        <f t="shared" si="3"/>
        <v>0</v>
      </c>
      <c r="N26" s="26">
        <f t="shared" si="3"/>
        <v>0</v>
      </c>
      <c r="O26" s="17"/>
    </row>
    <row r="27" spans="1:15" ht="15" customHeight="1" x14ac:dyDescent="0.2">
      <c r="A27" s="23" t="s">
        <v>37</v>
      </c>
      <c r="B27" s="28" t="s">
        <v>38</v>
      </c>
      <c r="C27" s="15" t="s">
        <v>16</v>
      </c>
      <c r="D27" s="25" t="s">
        <v>17</v>
      </c>
      <c r="E27" s="29">
        <f t="shared" si="2"/>
        <v>4349</v>
      </c>
      <c r="F27" s="30">
        <f>SUM(F28:J31)</f>
        <v>1448</v>
      </c>
      <c r="G27" s="30"/>
      <c r="H27" s="30"/>
      <c r="I27" s="30"/>
      <c r="J27" s="30"/>
      <c r="K27" s="29">
        <f>SUM(K28:K31)</f>
        <v>1450</v>
      </c>
      <c r="L27" s="29">
        <f>SUM(L28:L31)</f>
        <v>1451</v>
      </c>
      <c r="M27" s="29">
        <f>SUM(M28:M31)</f>
        <v>0</v>
      </c>
      <c r="N27" s="29">
        <f>SUM(N28:N31)</f>
        <v>0</v>
      </c>
      <c r="O27" s="17" t="s">
        <v>18</v>
      </c>
    </row>
    <row r="28" spans="1:15" ht="30" x14ac:dyDescent="0.2">
      <c r="A28" s="23"/>
      <c r="B28" s="28"/>
      <c r="C28" s="15"/>
      <c r="D28" s="25" t="s">
        <v>19</v>
      </c>
      <c r="E28" s="29">
        <f t="shared" si="2"/>
        <v>4349</v>
      </c>
      <c r="F28" s="31">
        <v>1448</v>
      </c>
      <c r="G28" s="31"/>
      <c r="H28" s="31"/>
      <c r="I28" s="31"/>
      <c r="J28" s="31"/>
      <c r="K28" s="33">
        <v>1450</v>
      </c>
      <c r="L28" s="33">
        <v>1451</v>
      </c>
      <c r="M28" s="32">
        <v>0</v>
      </c>
      <c r="N28" s="32">
        <v>0</v>
      </c>
      <c r="O28" s="17"/>
    </row>
    <row r="29" spans="1:15" ht="30" x14ac:dyDescent="0.2">
      <c r="A29" s="23"/>
      <c r="B29" s="28"/>
      <c r="C29" s="15"/>
      <c r="D29" s="25" t="s">
        <v>20</v>
      </c>
      <c r="E29" s="29">
        <f t="shared" si="2"/>
        <v>0</v>
      </c>
      <c r="F29" s="31">
        <v>0</v>
      </c>
      <c r="G29" s="31"/>
      <c r="H29" s="31"/>
      <c r="I29" s="31"/>
      <c r="J29" s="31"/>
      <c r="K29" s="32">
        <v>0</v>
      </c>
      <c r="L29" s="32">
        <v>0</v>
      </c>
      <c r="M29" s="32">
        <v>0</v>
      </c>
      <c r="N29" s="32">
        <v>0</v>
      </c>
      <c r="O29" s="17"/>
    </row>
    <row r="30" spans="1:15" ht="30" x14ac:dyDescent="0.2">
      <c r="A30" s="23"/>
      <c r="B30" s="28"/>
      <c r="C30" s="15"/>
      <c r="D30" s="25" t="s">
        <v>21</v>
      </c>
      <c r="E30" s="29">
        <f t="shared" si="2"/>
        <v>0</v>
      </c>
      <c r="F30" s="31">
        <v>0</v>
      </c>
      <c r="G30" s="31"/>
      <c r="H30" s="31"/>
      <c r="I30" s="31"/>
      <c r="J30" s="31"/>
      <c r="K30" s="32">
        <v>0</v>
      </c>
      <c r="L30" s="32">
        <v>0</v>
      </c>
      <c r="M30" s="32">
        <v>0</v>
      </c>
      <c r="N30" s="32">
        <v>0</v>
      </c>
      <c r="O30" s="17"/>
    </row>
    <row r="31" spans="1:15" ht="30" x14ac:dyDescent="0.2">
      <c r="A31" s="23"/>
      <c r="B31" s="28"/>
      <c r="C31" s="15"/>
      <c r="D31" s="25" t="s">
        <v>22</v>
      </c>
      <c r="E31" s="29">
        <f t="shared" si="2"/>
        <v>0</v>
      </c>
      <c r="F31" s="31">
        <v>0</v>
      </c>
      <c r="G31" s="31"/>
      <c r="H31" s="31"/>
      <c r="I31" s="31"/>
      <c r="J31" s="31"/>
      <c r="K31" s="32">
        <v>0</v>
      </c>
      <c r="L31" s="32">
        <v>0</v>
      </c>
      <c r="M31" s="32">
        <v>0</v>
      </c>
      <c r="N31" s="32">
        <v>0</v>
      </c>
      <c r="O31" s="17"/>
    </row>
    <row r="32" spans="1:15" x14ac:dyDescent="0.2">
      <c r="A32" s="23"/>
      <c r="B32" s="28" t="s">
        <v>39</v>
      </c>
      <c r="C32" s="15" t="s">
        <v>26</v>
      </c>
      <c r="D32" s="15" t="s">
        <v>26</v>
      </c>
      <c r="E32" s="34" t="s">
        <v>27</v>
      </c>
      <c r="F32" s="35" t="s">
        <v>28</v>
      </c>
      <c r="G32" s="35" t="s">
        <v>29</v>
      </c>
      <c r="H32" s="35"/>
      <c r="I32" s="35"/>
      <c r="J32" s="35"/>
      <c r="K32" s="15" t="s">
        <v>10</v>
      </c>
      <c r="L32" s="15" t="s">
        <v>11</v>
      </c>
      <c r="M32" s="15" t="s">
        <v>12</v>
      </c>
      <c r="N32" s="15" t="s">
        <v>13</v>
      </c>
      <c r="O32" s="17" t="s">
        <v>26</v>
      </c>
    </row>
    <row r="33" spans="1:15" ht="30" x14ac:dyDescent="0.2">
      <c r="A33" s="23"/>
      <c r="B33" s="28"/>
      <c r="C33" s="15"/>
      <c r="D33" s="15"/>
      <c r="E33" s="34"/>
      <c r="F33" s="35"/>
      <c r="G33" s="36" t="s">
        <v>30</v>
      </c>
      <c r="H33" s="36" t="s">
        <v>31</v>
      </c>
      <c r="I33" s="36" t="s">
        <v>32</v>
      </c>
      <c r="J33" s="36" t="s">
        <v>33</v>
      </c>
      <c r="K33" s="15"/>
      <c r="L33" s="15"/>
      <c r="M33" s="15"/>
      <c r="N33" s="15"/>
      <c r="O33" s="17"/>
    </row>
    <row r="34" spans="1:15" ht="32.25" customHeight="1" x14ac:dyDescent="0.2">
      <c r="A34" s="23"/>
      <c r="B34" s="28"/>
      <c r="C34" s="15"/>
      <c r="D34" s="15"/>
      <c r="E34" s="37">
        <v>1</v>
      </c>
      <c r="F34" s="38">
        <v>1</v>
      </c>
      <c r="G34" s="38" t="s">
        <v>34</v>
      </c>
      <c r="H34" s="38" t="s">
        <v>34</v>
      </c>
      <c r="I34" s="38" t="s">
        <v>34</v>
      </c>
      <c r="J34" s="38">
        <v>1</v>
      </c>
      <c r="K34" s="38">
        <v>1</v>
      </c>
      <c r="L34" s="38">
        <v>1</v>
      </c>
      <c r="M34" s="38" t="s">
        <v>34</v>
      </c>
      <c r="N34" s="38" t="s">
        <v>34</v>
      </c>
      <c r="O34" s="17"/>
    </row>
    <row r="35" spans="1:15" ht="15" customHeight="1" x14ac:dyDescent="0.2">
      <c r="A35" s="23" t="s">
        <v>40</v>
      </c>
      <c r="B35" s="42" t="s">
        <v>41</v>
      </c>
      <c r="C35" s="15" t="s">
        <v>16</v>
      </c>
      <c r="D35" s="25" t="s">
        <v>17</v>
      </c>
      <c r="E35" s="29">
        <f>SUM(F35:N35)</f>
        <v>48201.356790000005</v>
      </c>
      <c r="F35" s="30">
        <f>SUM(F36:J39)</f>
        <v>7610.7405500000004</v>
      </c>
      <c r="G35" s="30"/>
      <c r="H35" s="30"/>
      <c r="I35" s="30"/>
      <c r="J35" s="30"/>
      <c r="K35" s="29">
        <f>SUM(K36:K39)</f>
        <v>10147.654060000001</v>
      </c>
      <c r="L35" s="29">
        <f>SUM(L36:L39)</f>
        <v>10147.654060000001</v>
      </c>
      <c r="M35" s="29">
        <f>SUM(M36:M39)</f>
        <v>10147.654060000001</v>
      </c>
      <c r="N35" s="29">
        <f>SUM(N36:N39)</f>
        <v>10147.654060000001</v>
      </c>
      <c r="O35" s="17" t="s">
        <v>42</v>
      </c>
    </row>
    <row r="36" spans="1:15" ht="30" x14ac:dyDescent="0.2">
      <c r="A36" s="23"/>
      <c r="B36" s="42"/>
      <c r="C36" s="15"/>
      <c r="D36" s="25" t="s">
        <v>19</v>
      </c>
      <c r="E36" s="29">
        <f>SUM(F36:N36)</f>
        <v>0</v>
      </c>
      <c r="F36" s="31">
        <v>0</v>
      </c>
      <c r="G36" s="31"/>
      <c r="H36" s="31"/>
      <c r="I36" s="31"/>
      <c r="J36" s="31"/>
      <c r="K36" s="32">
        <v>0</v>
      </c>
      <c r="L36" s="32">
        <v>0</v>
      </c>
      <c r="M36" s="32">
        <v>0</v>
      </c>
      <c r="N36" s="32">
        <v>0</v>
      </c>
      <c r="O36" s="17"/>
    </row>
    <row r="37" spans="1:15" ht="30" x14ac:dyDescent="0.2">
      <c r="A37" s="23"/>
      <c r="B37" s="42"/>
      <c r="C37" s="15"/>
      <c r="D37" s="25" t="s">
        <v>20</v>
      </c>
      <c r="E37" s="29">
        <f>SUM(F37:N37)</f>
        <v>0</v>
      </c>
      <c r="F37" s="31">
        <v>0</v>
      </c>
      <c r="G37" s="31"/>
      <c r="H37" s="31"/>
      <c r="I37" s="31"/>
      <c r="J37" s="31"/>
      <c r="K37" s="32">
        <v>0</v>
      </c>
      <c r="L37" s="32">
        <v>0</v>
      </c>
      <c r="M37" s="32">
        <v>0</v>
      </c>
      <c r="N37" s="32">
        <v>0</v>
      </c>
      <c r="O37" s="17"/>
    </row>
    <row r="38" spans="1:15" ht="30" x14ac:dyDescent="0.2">
      <c r="A38" s="23"/>
      <c r="B38" s="42"/>
      <c r="C38" s="15"/>
      <c r="D38" s="25" t="s">
        <v>21</v>
      </c>
      <c r="E38" s="29">
        <f>SUM(F38:N38)</f>
        <v>48201.356790000005</v>
      </c>
      <c r="F38" s="31">
        <v>7610.7405500000004</v>
      </c>
      <c r="G38" s="31"/>
      <c r="H38" s="31"/>
      <c r="I38" s="31"/>
      <c r="J38" s="31"/>
      <c r="K38" s="32">
        <v>10147.654060000001</v>
      </c>
      <c r="L38" s="32">
        <v>10147.654060000001</v>
      </c>
      <c r="M38" s="32">
        <v>10147.654060000001</v>
      </c>
      <c r="N38" s="32">
        <v>10147.654060000001</v>
      </c>
      <c r="O38" s="17"/>
    </row>
    <row r="39" spans="1:15" ht="30" x14ac:dyDescent="0.2">
      <c r="A39" s="23"/>
      <c r="B39" s="42"/>
      <c r="C39" s="15"/>
      <c r="D39" s="25" t="s">
        <v>22</v>
      </c>
      <c r="E39" s="29">
        <f>SUM(F39:N39)</f>
        <v>0</v>
      </c>
      <c r="F39" s="31">
        <v>0</v>
      </c>
      <c r="G39" s="31"/>
      <c r="H39" s="31"/>
      <c r="I39" s="31"/>
      <c r="J39" s="31"/>
      <c r="K39" s="32">
        <v>0</v>
      </c>
      <c r="L39" s="32">
        <v>0</v>
      </c>
      <c r="M39" s="32">
        <v>0</v>
      </c>
      <c r="N39" s="32">
        <v>0</v>
      </c>
      <c r="O39" s="17"/>
    </row>
    <row r="40" spans="1:15" ht="15" customHeight="1" x14ac:dyDescent="0.2">
      <c r="A40" s="23"/>
      <c r="B40" s="28" t="s">
        <v>43</v>
      </c>
      <c r="C40" s="15" t="s">
        <v>26</v>
      </c>
      <c r="D40" s="15" t="s">
        <v>26</v>
      </c>
      <c r="E40" s="34" t="s">
        <v>27</v>
      </c>
      <c r="F40" s="35" t="s">
        <v>28</v>
      </c>
      <c r="G40" s="35" t="s">
        <v>29</v>
      </c>
      <c r="H40" s="35"/>
      <c r="I40" s="35"/>
      <c r="J40" s="35"/>
      <c r="K40" s="15" t="s">
        <v>10</v>
      </c>
      <c r="L40" s="15" t="s">
        <v>11</v>
      </c>
      <c r="M40" s="15" t="s">
        <v>12</v>
      </c>
      <c r="N40" s="15" t="s">
        <v>13</v>
      </c>
      <c r="O40" s="17" t="s">
        <v>26</v>
      </c>
    </row>
    <row r="41" spans="1:15" ht="30" x14ac:dyDescent="0.2">
      <c r="A41" s="23"/>
      <c r="B41" s="28"/>
      <c r="C41" s="15"/>
      <c r="D41" s="15"/>
      <c r="E41" s="34"/>
      <c r="F41" s="35"/>
      <c r="G41" s="36" t="s">
        <v>30</v>
      </c>
      <c r="H41" s="36" t="s">
        <v>31</v>
      </c>
      <c r="I41" s="36" t="s">
        <v>32</v>
      </c>
      <c r="J41" s="36" t="s">
        <v>33</v>
      </c>
      <c r="K41" s="15"/>
      <c r="L41" s="15"/>
      <c r="M41" s="15"/>
      <c r="N41" s="15"/>
      <c r="O41" s="17"/>
    </row>
    <row r="42" spans="1:15" x14ac:dyDescent="0.2">
      <c r="A42" s="23"/>
      <c r="B42" s="28"/>
      <c r="C42" s="15"/>
      <c r="D42" s="15"/>
      <c r="E42" s="37">
        <v>24</v>
      </c>
      <c r="F42" s="38">
        <v>4</v>
      </c>
      <c r="G42" s="38" t="s">
        <v>34</v>
      </c>
      <c r="H42" s="38" t="s">
        <v>34</v>
      </c>
      <c r="I42" s="38" t="s">
        <v>34</v>
      </c>
      <c r="J42" s="38">
        <v>4</v>
      </c>
      <c r="K42" s="38">
        <v>5</v>
      </c>
      <c r="L42" s="38">
        <v>5</v>
      </c>
      <c r="M42" s="38">
        <v>5</v>
      </c>
      <c r="N42" s="38">
        <v>5</v>
      </c>
      <c r="O42" s="17"/>
    </row>
    <row r="43" spans="1:15" ht="15" customHeight="1" x14ac:dyDescent="0.2">
      <c r="A43" s="23" t="s">
        <v>44</v>
      </c>
      <c r="B43" s="42" t="s">
        <v>45</v>
      </c>
      <c r="C43" s="15" t="s">
        <v>16</v>
      </c>
      <c r="D43" s="25" t="s">
        <v>17</v>
      </c>
      <c r="E43" s="29">
        <f>SUM(F43:N43)</f>
        <v>100507</v>
      </c>
      <c r="F43" s="30">
        <f>SUM(F44:J47)</f>
        <v>19018</v>
      </c>
      <c r="G43" s="30"/>
      <c r="H43" s="30"/>
      <c r="I43" s="30"/>
      <c r="J43" s="30"/>
      <c r="K43" s="29">
        <f>SUM(K44:K47)</f>
        <v>19779</v>
      </c>
      <c r="L43" s="29">
        <f>SUM(L44:L47)</f>
        <v>20570</v>
      </c>
      <c r="M43" s="29">
        <f>SUM(M44:M47)</f>
        <v>20570</v>
      </c>
      <c r="N43" s="29">
        <f>SUM(N44:N47)</f>
        <v>20570</v>
      </c>
      <c r="O43" s="17" t="s">
        <v>46</v>
      </c>
    </row>
    <row r="44" spans="1:15" ht="30" x14ac:dyDescent="0.2">
      <c r="A44" s="23"/>
      <c r="B44" s="42"/>
      <c r="C44" s="15"/>
      <c r="D44" s="25" t="s">
        <v>19</v>
      </c>
      <c r="E44" s="29">
        <f>SUM(F44:N44)</f>
        <v>0</v>
      </c>
      <c r="F44" s="31">
        <v>0</v>
      </c>
      <c r="G44" s="31"/>
      <c r="H44" s="31"/>
      <c r="I44" s="31"/>
      <c r="J44" s="31"/>
      <c r="K44" s="32">
        <v>0</v>
      </c>
      <c r="L44" s="32">
        <v>0</v>
      </c>
      <c r="M44" s="32">
        <v>0</v>
      </c>
      <c r="N44" s="32">
        <v>0</v>
      </c>
      <c r="O44" s="17"/>
    </row>
    <row r="45" spans="1:15" ht="30" x14ac:dyDescent="0.2">
      <c r="A45" s="23"/>
      <c r="B45" s="42"/>
      <c r="C45" s="15"/>
      <c r="D45" s="25" t="s">
        <v>20</v>
      </c>
      <c r="E45" s="29">
        <f>SUM(F45:N45)</f>
        <v>0</v>
      </c>
      <c r="F45" s="31">
        <v>0</v>
      </c>
      <c r="G45" s="31"/>
      <c r="H45" s="31"/>
      <c r="I45" s="31"/>
      <c r="J45" s="31"/>
      <c r="K45" s="32">
        <v>0</v>
      </c>
      <c r="L45" s="32">
        <v>0</v>
      </c>
      <c r="M45" s="32">
        <v>0</v>
      </c>
      <c r="N45" s="32">
        <v>0</v>
      </c>
      <c r="O45" s="17"/>
    </row>
    <row r="46" spans="1:15" ht="30" x14ac:dyDescent="0.2">
      <c r="A46" s="23"/>
      <c r="B46" s="42"/>
      <c r="C46" s="15"/>
      <c r="D46" s="25" t="s">
        <v>21</v>
      </c>
      <c r="E46" s="29">
        <f>SUM(F46:N46)</f>
        <v>100507</v>
      </c>
      <c r="F46" s="31">
        <v>19018</v>
      </c>
      <c r="G46" s="31"/>
      <c r="H46" s="31"/>
      <c r="I46" s="31"/>
      <c r="J46" s="31"/>
      <c r="K46" s="32">
        <v>19779</v>
      </c>
      <c r="L46" s="32">
        <v>20570</v>
      </c>
      <c r="M46" s="32">
        <v>20570</v>
      </c>
      <c r="N46" s="32">
        <v>20570</v>
      </c>
      <c r="O46" s="17"/>
    </row>
    <row r="47" spans="1:15" ht="30" x14ac:dyDescent="0.2">
      <c r="A47" s="23"/>
      <c r="B47" s="42"/>
      <c r="C47" s="15"/>
      <c r="D47" s="25" t="s">
        <v>22</v>
      </c>
      <c r="E47" s="29">
        <f>SUM(F47:N47)</f>
        <v>0</v>
      </c>
      <c r="F47" s="31">
        <v>0</v>
      </c>
      <c r="G47" s="31"/>
      <c r="H47" s="31"/>
      <c r="I47" s="31"/>
      <c r="J47" s="31"/>
      <c r="K47" s="32">
        <v>0</v>
      </c>
      <c r="L47" s="32">
        <v>0</v>
      </c>
      <c r="M47" s="32">
        <v>0</v>
      </c>
      <c r="N47" s="32">
        <v>0</v>
      </c>
      <c r="O47" s="17"/>
    </row>
    <row r="48" spans="1:15" ht="22.5" customHeight="1" x14ac:dyDescent="0.2">
      <c r="A48" s="23"/>
      <c r="B48" s="28" t="s">
        <v>47</v>
      </c>
      <c r="C48" s="15" t="s">
        <v>26</v>
      </c>
      <c r="D48" s="15" t="s">
        <v>26</v>
      </c>
      <c r="E48" s="34" t="s">
        <v>27</v>
      </c>
      <c r="F48" s="35" t="s">
        <v>28</v>
      </c>
      <c r="G48" s="35" t="s">
        <v>29</v>
      </c>
      <c r="H48" s="35"/>
      <c r="I48" s="35"/>
      <c r="J48" s="35"/>
      <c r="K48" s="15" t="s">
        <v>10</v>
      </c>
      <c r="L48" s="15" t="s">
        <v>11</v>
      </c>
      <c r="M48" s="15" t="s">
        <v>12</v>
      </c>
      <c r="N48" s="15" t="s">
        <v>13</v>
      </c>
      <c r="O48" s="17" t="s">
        <v>26</v>
      </c>
    </row>
    <row r="49" spans="1:15" ht="30" x14ac:dyDescent="0.2">
      <c r="A49" s="23"/>
      <c r="B49" s="28"/>
      <c r="C49" s="15"/>
      <c r="D49" s="15"/>
      <c r="E49" s="34"/>
      <c r="F49" s="35"/>
      <c r="G49" s="36" t="s">
        <v>30</v>
      </c>
      <c r="H49" s="36" t="s">
        <v>31</v>
      </c>
      <c r="I49" s="36" t="s">
        <v>32</v>
      </c>
      <c r="J49" s="36" t="s">
        <v>33</v>
      </c>
      <c r="K49" s="15"/>
      <c r="L49" s="15"/>
      <c r="M49" s="15"/>
      <c r="N49" s="15"/>
      <c r="O49" s="17"/>
    </row>
    <row r="50" spans="1:15" ht="33" customHeight="1" x14ac:dyDescent="0.2">
      <c r="A50" s="23"/>
      <c r="B50" s="28"/>
      <c r="C50" s="15"/>
      <c r="D50" s="15"/>
      <c r="E50" s="43">
        <f>F50+K50+L50+M50+N50</f>
        <v>52006</v>
      </c>
      <c r="F50" s="44">
        <v>12006</v>
      </c>
      <c r="G50" s="44" t="s">
        <v>34</v>
      </c>
      <c r="H50" s="44" t="s">
        <v>34</v>
      </c>
      <c r="I50" s="44" t="s">
        <v>34</v>
      </c>
      <c r="J50" s="44">
        <v>12006</v>
      </c>
      <c r="K50" s="44">
        <v>10000</v>
      </c>
      <c r="L50" s="44">
        <v>10000</v>
      </c>
      <c r="M50" s="44">
        <v>10000</v>
      </c>
      <c r="N50" s="44">
        <v>10000</v>
      </c>
      <c r="O50" s="17"/>
    </row>
    <row r="51" spans="1:15" ht="15" customHeight="1" x14ac:dyDescent="0.2">
      <c r="A51" s="23" t="s">
        <v>48</v>
      </c>
      <c r="B51" s="42" t="s">
        <v>49</v>
      </c>
      <c r="C51" s="15" t="s">
        <v>16</v>
      </c>
      <c r="D51" s="25" t="s">
        <v>17</v>
      </c>
      <c r="E51" s="29">
        <f>SUM(F51:N51)</f>
        <v>41064.105360000001</v>
      </c>
      <c r="F51" s="30">
        <f>SUM(F52:J55)</f>
        <v>16463.105360000001</v>
      </c>
      <c r="G51" s="30"/>
      <c r="H51" s="30"/>
      <c r="I51" s="30"/>
      <c r="J51" s="30"/>
      <c r="K51" s="29">
        <f>SUM(K52:K55)</f>
        <v>5971</v>
      </c>
      <c r="L51" s="29">
        <f>SUM(L52:L55)</f>
        <v>6210</v>
      </c>
      <c r="M51" s="29">
        <f>SUM(M52:M55)</f>
        <v>6210</v>
      </c>
      <c r="N51" s="29">
        <f>SUM(N52:N55)</f>
        <v>6210</v>
      </c>
      <c r="O51" s="17" t="s">
        <v>18</v>
      </c>
    </row>
    <row r="52" spans="1:15" ht="30" x14ac:dyDescent="0.2">
      <c r="A52" s="23"/>
      <c r="B52" s="42"/>
      <c r="C52" s="15"/>
      <c r="D52" s="25" t="s">
        <v>19</v>
      </c>
      <c r="E52" s="29">
        <f>SUM(F52:N52)</f>
        <v>0</v>
      </c>
      <c r="F52" s="31">
        <v>0</v>
      </c>
      <c r="G52" s="31"/>
      <c r="H52" s="31"/>
      <c r="I52" s="31"/>
      <c r="J52" s="31"/>
      <c r="K52" s="32">
        <v>0</v>
      </c>
      <c r="L52" s="32">
        <v>0</v>
      </c>
      <c r="M52" s="32">
        <v>0</v>
      </c>
      <c r="N52" s="32">
        <v>0</v>
      </c>
      <c r="O52" s="17"/>
    </row>
    <row r="53" spans="1:15" ht="30" x14ac:dyDescent="0.2">
      <c r="A53" s="23"/>
      <c r="B53" s="42"/>
      <c r="C53" s="15"/>
      <c r="D53" s="25" t="s">
        <v>20</v>
      </c>
      <c r="E53" s="29">
        <f>SUM(F53:N53)</f>
        <v>0</v>
      </c>
      <c r="F53" s="31">
        <v>0</v>
      </c>
      <c r="G53" s="31"/>
      <c r="H53" s="31"/>
      <c r="I53" s="31"/>
      <c r="J53" s="31"/>
      <c r="K53" s="32">
        <v>0</v>
      </c>
      <c r="L53" s="32">
        <v>0</v>
      </c>
      <c r="M53" s="32">
        <v>0</v>
      </c>
      <c r="N53" s="32">
        <v>0</v>
      </c>
      <c r="O53" s="17"/>
    </row>
    <row r="54" spans="1:15" ht="30" x14ac:dyDescent="0.2">
      <c r="A54" s="23"/>
      <c r="B54" s="42"/>
      <c r="C54" s="15"/>
      <c r="D54" s="25" t="s">
        <v>21</v>
      </c>
      <c r="E54" s="29">
        <f>SUM(F54:N54)</f>
        <v>41064.105360000001</v>
      </c>
      <c r="F54" s="31">
        <v>16463.105360000001</v>
      </c>
      <c r="G54" s="31"/>
      <c r="H54" s="31"/>
      <c r="I54" s="31"/>
      <c r="J54" s="31"/>
      <c r="K54" s="32">
        <v>5971</v>
      </c>
      <c r="L54" s="32">
        <v>6210</v>
      </c>
      <c r="M54" s="32">
        <v>6210</v>
      </c>
      <c r="N54" s="32">
        <v>6210</v>
      </c>
      <c r="O54" s="17"/>
    </row>
    <row r="55" spans="1:15" ht="30" x14ac:dyDescent="0.2">
      <c r="A55" s="23"/>
      <c r="B55" s="42"/>
      <c r="C55" s="15"/>
      <c r="D55" s="25" t="s">
        <v>22</v>
      </c>
      <c r="E55" s="29">
        <f>SUM(F55:N55)</f>
        <v>0</v>
      </c>
      <c r="F55" s="31">
        <v>0</v>
      </c>
      <c r="G55" s="31"/>
      <c r="H55" s="31"/>
      <c r="I55" s="31"/>
      <c r="J55" s="31"/>
      <c r="K55" s="32">
        <v>0</v>
      </c>
      <c r="L55" s="32">
        <v>0</v>
      </c>
      <c r="M55" s="32">
        <v>0</v>
      </c>
      <c r="N55" s="32">
        <v>0</v>
      </c>
      <c r="O55" s="17"/>
    </row>
    <row r="56" spans="1:15" ht="15" customHeight="1" x14ac:dyDescent="0.2">
      <c r="A56" s="23"/>
      <c r="B56" s="28" t="s">
        <v>50</v>
      </c>
      <c r="C56" s="15" t="s">
        <v>26</v>
      </c>
      <c r="D56" s="15" t="s">
        <v>26</v>
      </c>
      <c r="E56" s="34" t="s">
        <v>27</v>
      </c>
      <c r="F56" s="35" t="s">
        <v>28</v>
      </c>
      <c r="G56" s="35" t="s">
        <v>29</v>
      </c>
      <c r="H56" s="35"/>
      <c r="I56" s="35"/>
      <c r="J56" s="35"/>
      <c r="K56" s="15" t="s">
        <v>10</v>
      </c>
      <c r="L56" s="15" t="s">
        <v>11</v>
      </c>
      <c r="M56" s="15" t="s">
        <v>12</v>
      </c>
      <c r="N56" s="15" t="s">
        <v>13</v>
      </c>
      <c r="O56" s="17" t="s">
        <v>26</v>
      </c>
    </row>
    <row r="57" spans="1:15" ht="30" x14ac:dyDescent="0.2">
      <c r="A57" s="23"/>
      <c r="B57" s="28"/>
      <c r="C57" s="15"/>
      <c r="D57" s="15"/>
      <c r="E57" s="34"/>
      <c r="F57" s="35"/>
      <c r="G57" s="36" t="s">
        <v>30</v>
      </c>
      <c r="H57" s="36" t="s">
        <v>31</v>
      </c>
      <c r="I57" s="36" t="s">
        <v>32</v>
      </c>
      <c r="J57" s="36" t="s">
        <v>33</v>
      </c>
      <c r="K57" s="15"/>
      <c r="L57" s="15"/>
      <c r="M57" s="15"/>
      <c r="N57" s="15"/>
      <c r="O57" s="17"/>
    </row>
    <row r="58" spans="1:15" x14ac:dyDescent="0.2">
      <c r="A58" s="23"/>
      <c r="B58" s="28"/>
      <c r="C58" s="15"/>
      <c r="D58" s="15"/>
      <c r="E58" s="37">
        <v>55</v>
      </c>
      <c r="F58" s="38">
        <v>21</v>
      </c>
      <c r="G58" s="38" t="s">
        <v>34</v>
      </c>
      <c r="H58" s="38" t="s">
        <v>34</v>
      </c>
      <c r="I58" s="38" t="s">
        <v>34</v>
      </c>
      <c r="J58" s="38">
        <v>21</v>
      </c>
      <c r="K58" s="38">
        <v>10</v>
      </c>
      <c r="L58" s="38">
        <v>10</v>
      </c>
      <c r="M58" s="38">
        <v>10</v>
      </c>
      <c r="N58" s="38">
        <v>10</v>
      </c>
      <c r="O58" s="17"/>
    </row>
    <row r="59" spans="1:15" ht="15" customHeight="1" x14ac:dyDescent="0.2">
      <c r="A59" s="23" t="s">
        <v>51</v>
      </c>
      <c r="B59" s="42" t="s">
        <v>52</v>
      </c>
      <c r="C59" s="15" t="s">
        <v>16</v>
      </c>
      <c r="D59" s="25" t="s">
        <v>17</v>
      </c>
      <c r="E59" s="29">
        <f>SUM(F59:N59)</f>
        <v>12074.00158</v>
      </c>
      <c r="F59" s="30">
        <f>SUM(F60:J63)</f>
        <v>12074.00158</v>
      </c>
      <c r="G59" s="30"/>
      <c r="H59" s="30"/>
      <c r="I59" s="30"/>
      <c r="J59" s="30"/>
      <c r="K59" s="29">
        <f>SUM(K60:K63)</f>
        <v>0</v>
      </c>
      <c r="L59" s="29">
        <f>SUM(L60:L63)</f>
        <v>0</v>
      </c>
      <c r="M59" s="29">
        <f>SUM(M60:M63)</f>
        <v>0</v>
      </c>
      <c r="N59" s="29">
        <f>SUM(N60:N63)</f>
        <v>0</v>
      </c>
      <c r="O59" s="17" t="s">
        <v>18</v>
      </c>
    </row>
    <row r="60" spans="1:15" ht="30" x14ac:dyDescent="0.2">
      <c r="A60" s="23"/>
      <c r="B60" s="42"/>
      <c r="C60" s="15"/>
      <c r="D60" s="25" t="s">
        <v>19</v>
      </c>
      <c r="E60" s="29">
        <f>SUM(F60:N60)</f>
        <v>0</v>
      </c>
      <c r="F60" s="31">
        <v>0</v>
      </c>
      <c r="G60" s="31"/>
      <c r="H60" s="31"/>
      <c r="I60" s="31"/>
      <c r="J60" s="31"/>
      <c r="K60" s="32">
        <v>0</v>
      </c>
      <c r="L60" s="32">
        <v>0</v>
      </c>
      <c r="M60" s="32">
        <v>0</v>
      </c>
      <c r="N60" s="32">
        <v>0</v>
      </c>
      <c r="O60" s="17"/>
    </row>
    <row r="61" spans="1:15" ht="30" x14ac:dyDescent="0.2">
      <c r="A61" s="23"/>
      <c r="B61" s="42"/>
      <c r="C61" s="15"/>
      <c r="D61" s="25" t="s">
        <v>20</v>
      </c>
      <c r="E61" s="29">
        <f>SUM(F61:N61)</f>
        <v>0</v>
      </c>
      <c r="F61" s="31">
        <v>0</v>
      </c>
      <c r="G61" s="31"/>
      <c r="H61" s="31"/>
      <c r="I61" s="31"/>
      <c r="J61" s="31"/>
      <c r="K61" s="32">
        <v>0</v>
      </c>
      <c r="L61" s="32">
        <v>0</v>
      </c>
      <c r="M61" s="32">
        <v>0</v>
      </c>
      <c r="N61" s="32">
        <v>0</v>
      </c>
      <c r="O61" s="17"/>
    </row>
    <row r="62" spans="1:15" ht="30" x14ac:dyDescent="0.2">
      <c r="A62" s="23"/>
      <c r="B62" s="42"/>
      <c r="C62" s="15"/>
      <c r="D62" s="25" t="s">
        <v>21</v>
      </c>
      <c r="E62" s="29">
        <f>SUM(F62:N62)</f>
        <v>12074.00158</v>
      </c>
      <c r="F62" s="31">
        <v>12074.00158</v>
      </c>
      <c r="G62" s="31"/>
      <c r="H62" s="31"/>
      <c r="I62" s="31"/>
      <c r="J62" s="31"/>
      <c r="K62" s="32">
        <v>0</v>
      </c>
      <c r="L62" s="32">
        <v>0</v>
      </c>
      <c r="M62" s="32">
        <v>0</v>
      </c>
      <c r="N62" s="32">
        <v>0</v>
      </c>
      <c r="O62" s="17"/>
    </row>
    <row r="63" spans="1:15" ht="30" x14ac:dyDescent="0.2">
      <c r="A63" s="23"/>
      <c r="B63" s="42"/>
      <c r="C63" s="15"/>
      <c r="D63" s="25" t="s">
        <v>22</v>
      </c>
      <c r="E63" s="29">
        <f>SUM(F63:N63)</f>
        <v>0</v>
      </c>
      <c r="F63" s="31">
        <v>0</v>
      </c>
      <c r="G63" s="31"/>
      <c r="H63" s="31"/>
      <c r="I63" s="31"/>
      <c r="J63" s="31"/>
      <c r="K63" s="32">
        <v>0</v>
      </c>
      <c r="L63" s="32">
        <v>0</v>
      </c>
      <c r="M63" s="32">
        <v>0</v>
      </c>
      <c r="N63" s="32">
        <v>0</v>
      </c>
      <c r="O63" s="17"/>
    </row>
    <row r="64" spans="1:15" ht="15" customHeight="1" x14ac:dyDescent="0.2">
      <c r="A64" s="23"/>
      <c r="B64" s="28" t="s">
        <v>53</v>
      </c>
      <c r="C64" s="15" t="s">
        <v>26</v>
      </c>
      <c r="D64" s="15" t="s">
        <v>26</v>
      </c>
      <c r="E64" s="34" t="s">
        <v>27</v>
      </c>
      <c r="F64" s="35" t="s">
        <v>28</v>
      </c>
      <c r="G64" s="35" t="s">
        <v>29</v>
      </c>
      <c r="H64" s="35"/>
      <c r="I64" s="35"/>
      <c r="J64" s="35"/>
      <c r="K64" s="15" t="s">
        <v>10</v>
      </c>
      <c r="L64" s="15" t="s">
        <v>11</v>
      </c>
      <c r="M64" s="15" t="s">
        <v>12</v>
      </c>
      <c r="N64" s="15" t="s">
        <v>13</v>
      </c>
      <c r="O64" s="17" t="s">
        <v>26</v>
      </c>
    </row>
    <row r="65" spans="1:15" ht="30" x14ac:dyDescent="0.2">
      <c r="A65" s="23"/>
      <c r="B65" s="28"/>
      <c r="C65" s="15"/>
      <c r="D65" s="15"/>
      <c r="E65" s="34"/>
      <c r="F65" s="35"/>
      <c r="G65" s="36" t="s">
        <v>30</v>
      </c>
      <c r="H65" s="36" t="s">
        <v>31</v>
      </c>
      <c r="I65" s="36" t="s">
        <v>32</v>
      </c>
      <c r="J65" s="36" t="s">
        <v>33</v>
      </c>
      <c r="K65" s="15"/>
      <c r="L65" s="15"/>
      <c r="M65" s="15"/>
      <c r="N65" s="15"/>
      <c r="O65" s="17"/>
    </row>
    <row r="66" spans="1:15" x14ac:dyDescent="0.2">
      <c r="A66" s="23"/>
      <c r="B66" s="28"/>
      <c r="C66" s="15"/>
      <c r="D66" s="15"/>
      <c r="E66" s="37">
        <v>10</v>
      </c>
      <c r="F66" s="38">
        <v>10</v>
      </c>
      <c r="G66" s="38" t="s">
        <v>34</v>
      </c>
      <c r="H66" s="38" t="s">
        <v>34</v>
      </c>
      <c r="I66" s="38" t="s">
        <v>34</v>
      </c>
      <c r="J66" s="38">
        <v>10</v>
      </c>
      <c r="K66" s="38" t="s">
        <v>34</v>
      </c>
      <c r="L66" s="38" t="s">
        <v>34</v>
      </c>
      <c r="M66" s="38" t="s">
        <v>34</v>
      </c>
      <c r="N66" s="38" t="s">
        <v>34</v>
      </c>
      <c r="O66" s="17"/>
    </row>
    <row r="67" spans="1:15" ht="15" customHeight="1" x14ac:dyDescent="0.2">
      <c r="A67" s="23" t="s">
        <v>54</v>
      </c>
      <c r="B67" s="42" t="s">
        <v>55</v>
      </c>
      <c r="C67" s="15" t="s">
        <v>16</v>
      </c>
      <c r="D67" s="25" t="s">
        <v>17</v>
      </c>
      <c r="E67" s="29">
        <f>SUM(F67:N67)</f>
        <v>1125.16695</v>
      </c>
      <c r="F67" s="30">
        <f>SUM(F68:J71)</f>
        <v>1125.16695</v>
      </c>
      <c r="G67" s="30"/>
      <c r="H67" s="30"/>
      <c r="I67" s="30"/>
      <c r="J67" s="30"/>
      <c r="K67" s="29">
        <f>SUM(K68:K71)</f>
        <v>0</v>
      </c>
      <c r="L67" s="29">
        <f>SUM(L68:L71)</f>
        <v>0</v>
      </c>
      <c r="M67" s="29">
        <f>SUM(M68:M71)</f>
        <v>0</v>
      </c>
      <c r="N67" s="29">
        <f>SUM(N68:N71)</f>
        <v>0</v>
      </c>
      <c r="O67" s="17" t="s">
        <v>18</v>
      </c>
    </row>
    <row r="68" spans="1:15" ht="30" x14ac:dyDescent="0.2">
      <c r="A68" s="23"/>
      <c r="B68" s="42"/>
      <c r="C68" s="15"/>
      <c r="D68" s="25" t="s">
        <v>19</v>
      </c>
      <c r="E68" s="29">
        <f>SUM(F68:N68)</f>
        <v>0</v>
      </c>
      <c r="F68" s="31">
        <v>0</v>
      </c>
      <c r="G68" s="31"/>
      <c r="H68" s="31"/>
      <c r="I68" s="31"/>
      <c r="J68" s="31"/>
      <c r="K68" s="32">
        <v>0</v>
      </c>
      <c r="L68" s="32">
        <v>0</v>
      </c>
      <c r="M68" s="32">
        <v>0</v>
      </c>
      <c r="N68" s="32">
        <v>0</v>
      </c>
      <c r="O68" s="17"/>
    </row>
    <row r="69" spans="1:15" ht="30" x14ac:dyDescent="0.2">
      <c r="A69" s="23"/>
      <c r="B69" s="42"/>
      <c r="C69" s="15"/>
      <c r="D69" s="25" t="s">
        <v>20</v>
      </c>
      <c r="E69" s="29">
        <f>SUM(F69:N69)</f>
        <v>0</v>
      </c>
      <c r="F69" s="31">
        <v>0</v>
      </c>
      <c r="G69" s="31"/>
      <c r="H69" s="31"/>
      <c r="I69" s="31"/>
      <c r="J69" s="31"/>
      <c r="K69" s="32">
        <v>0</v>
      </c>
      <c r="L69" s="32">
        <v>0</v>
      </c>
      <c r="M69" s="32">
        <v>0</v>
      </c>
      <c r="N69" s="32">
        <v>0</v>
      </c>
      <c r="O69" s="17"/>
    </row>
    <row r="70" spans="1:15" ht="30" x14ac:dyDescent="0.2">
      <c r="A70" s="23"/>
      <c r="B70" s="42"/>
      <c r="C70" s="15"/>
      <c r="D70" s="25" t="s">
        <v>21</v>
      </c>
      <c r="E70" s="29">
        <f>SUM(F70:N70)</f>
        <v>1125.16695</v>
      </c>
      <c r="F70" s="31">
        <v>1125.16695</v>
      </c>
      <c r="G70" s="31"/>
      <c r="H70" s="31"/>
      <c r="I70" s="31"/>
      <c r="J70" s="31"/>
      <c r="K70" s="32">
        <v>0</v>
      </c>
      <c r="L70" s="32">
        <v>0</v>
      </c>
      <c r="M70" s="32">
        <v>0</v>
      </c>
      <c r="N70" s="32">
        <v>0</v>
      </c>
      <c r="O70" s="17"/>
    </row>
    <row r="71" spans="1:15" ht="30" x14ac:dyDescent="0.2">
      <c r="A71" s="23"/>
      <c r="B71" s="42"/>
      <c r="C71" s="15"/>
      <c r="D71" s="25" t="s">
        <v>22</v>
      </c>
      <c r="E71" s="29">
        <f>SUM(F71:N71)</f>
        <v>0</v>
      </c>
      <c r="F71" s="31">
        <v>0</v>
      </c>
      <c r="G71" s="31"/>
      <c r="H71" s="31"/>
      <c r="I71" s="31"/>
      <c r="J71" s="31"/>
      <c r="K71" s="32">
        <v>0</v>
      </c>
      <c r="L71" s="32">
        <v>0</v>
      </c>
      <c r="M71" s="32">
        <v>0</v>
      </c>
      <c r="N71" s="32">
        <v>0</v>
      </c>
      <c r="O71" s="17"/>
    </row>
    <row r="72" spans="1:15" ht="15" customHeight="1" x14ac:dyDescent="0.2">
      <c r="A72" s="23"/>
      <c r="B72" s="28" t="s">
        <v>56</v>
      </c>
      <c r="C72" s="15" t="s">
        <v>26</v>
      </c>
      <c r="D72" s="15" t="s">
        <v>26</v>
      </c>
      <c r="E72" s="34" t="s">
        <v>27</v>
      </c>
      <c r="F72" s="35" t="s">
        <v>28</v>
      </c>
      <c r="G72" s="35" t="s">
        <v>29</v>
      </c>
      <c r="H72" s="35"/>
      <c r="I72" s="35"/>
      <c r="J72" s="35"/>
      <c r="K72" s="15" t="s">
        <v>10</v>
      </c>
      <c r="L72" s="15" t="s">
        <v>11</v>
      </c>
      <c r="M72" s="15" t="s">
        <v>12</v>
      </c>
      <c r="N72" s="15" t="s">
        <v>13</v>
      </c>
      <c r="O72" s="17" t="s">
        <v>26</v>
      </c>
    </row>
    <row r="73" spans="1:15" ht="30" x14ac:dyDescent="0.2">
      <c r="A73" s="23"/>
      <c r="B73" s="28"/>
      <c r="C73" s="15"/>
      <c r="D73" s="15"/>
      <c r="E73" s="34"/>
      <c r="F73" s="35"/>
      <c r="G73" s="36" t="s">
        <v>30</v>
      </c>
      <c r="H73" s="36" t="s">
        <v>31</v>
      </c>
      <c r="I73" s="36" t="s">
        <v>32</v>
      </c>
      <c r="J73" s="36" t="s">
        <v>33</v>
      </c>
      <c r="K73" s="15"/>
      <c r="L73" s="15"/>
      <c r="M73" s="15"/>
      <c r="N73" s="15"/>
      <c r="O73" s="17"/>
    </row>
    <row r="74" spans="1:15" x14ac:dyDescent="0.2">
      <c r="A74" s="23"/>
      <c r="B74" s="28"/>
      <c r="C74" s="15"/>
      <c r="D74" s="15"/>
      <c r="E74" s="37">
        <v>1</v>
      </c>
      <c r="F74" s="38">
        <v>1</v>
      </c>
      <c r="G74" s="38" t="s">
        <v>34</v>
      </c>
      <c r="H74" s="38" t="s">
        <v>34</v>
      </c>
      <c r="I74" s="38" t="s">
        <v>34</v>
      </c>
      <c r="J74" s="38">
        <v>1</v>
      </c>
      <c r="K74" s="38" t="s">
        <v>34</v>
      </c>
      <c r="L74" s="38" t="s">
        <v>34</v>
      </c>
      <c r="M74" s="38" t="s">
        <v>34</v>
      </c>
      <c r="N74" s="38" t="s">
        <v>34</v>
      </c>
      <c r="O74" s="17"/>
    </row>
    <row r="75" spans="1:15" ht="15" customHeight="1" x14ac:dyDescent="0.2">
      <c r="A75" s="23" t="s">
        <v>57</v>
      </c>
      <c r="B75" s="42" t="s">
        <v>58</v>
      </c>
      <c r="C75" s="15" t="s">
        <v>16</v>
      </c>
      <c r="D75" s="25" t="s">
        <v>17</v>
      </c>
      <c r="E75" s="29">
        <f>SUM(F75:N75)</f>
        <v>1900453.6398</v>
      </c>
      <c r="F75" s="30">
        <f>SUM(F76:J79)</f>
        <v>389292.61618000001</v>
      </c>
      <c r="G75" s="30"/>
      <c r="H75" s="30"/>
      <c r="I75" s="30"/>
      <c r="J75" s="30"/>
      <c r="K75" s="29">
        <f>SUM(K76:K79)</f>
        <v>376755.70267000003</v>
      </c>
      <c r="L75" s="29">
        <f>SUM(L76:L79)</f>
        <v>376755.70267000003</v>
      </c>
      <c r="M75" s="29">
        <f>SUM(M76:M79)</f>
        <v>378824.80914000003</v>
      </c>
      <c r="N75" s="29">
        <f>SUM(N76:N79)</f>
        <v>378824.80914000003</v>
      </c>
      <c r="O75" s="17" t="s">
        <v>59</v>
      </c>
    </row>
    <row r="76" spans="1:15" ht="30" x14ac:dyDescent="0.2">
      <c r="A76" s="23"/>
      <c r="B76" s="42"/>
      <c r="C76" s="15"/>
      <c r="D76" s="25" t="s">
        <v>19</v>
      </c>
      <c r="E76" s="29">
        <f>SUM(F76:N76)</f>
        <v>0</v>
      </c>
      <c r="F76" s="31">
        <v>0</v>
      </c>
      <c r="G76" s="31"/>
      <c r="H76" s="31"/>
      <c r="I76" s="31"/>
      <c r="J76" s="31"/>
      <c r="K76" s="32">
        <v>0</v>
      </c>
      <c r="L76" s="32">
        <v>0</v>
      </c>
      <c r="M76" s="32">
        <v>0</v>
      </c>
      <c r="N76" s="32">
        <v>0</v>
      </c>
      <c r="O76" s="17"/>
    </row>
    <row r="77" spans="1:15" ht="30" x14ac:dyDescent="0.2">
      <c r="A77" s="23"/>
      <c r="B77" s="42"/>
      <c r="C77" s="15"/>
      <c r="D77" s="25" t="s">
        <v>20</v>
      </c>
      <c r="E77" s="29">
        <f>SUM(F77:N77)</f>
        <v>0</v>
      </c>
      <c r="F77" s="31">
        <v>0</v>
      </c>
      <c r="G77" s="31"/>
      <c r="H77" s="31"/>
      <c r="I77" s="31"/>
      <c r="J77" s="31"/>
      <c r="K77" s="32">
        <v>0</v>
      </c>
      <c r="L77" s="32">
        <v>0</v>
      </c>
      <c r="M77" s="32">
        <v>0</v>
      </c>
      <c r="N77" s="32">
        <v>0</v>
      </c>
      <c r="O77" s="17"/>
    </row>
    <row r="78" spans="1:15" ht="30" x14ac:dyDescent="0.2">
      <c r="A78" s="23"/>
      <c r="B78" s="42"/>
      <c r="C78" s="15"/>
      <c r="D78" s="25" t="s">
        <v>21</v>
      </c>
      <c r="E78" s="29">
        <f>SUM(F78:N78)</f>
        <v>1900453.6398</v>
      </c>
      <c r="F78" s="31">
        <v>389292.61618000001</v>
      </c>
      <c r="G78" s="31"/>
      <c r="H78" s="31"/>
      <c r="I78" s="31"/>
      <c r="J78" s="31"/>
      <c r="K78" s="32">
        <v>376755.70267000003</v>
      </c>
      <c r="L78" s="32">
        <v>376755.70267000003</v>
      </c>
      <c r="M78" s="32">
        <v>378824.80914000003</v>
      </c>
      <c r="N78" s="32">
        <v>378824.80914000003</v>
      </c>
      <c r="O78" s="17"/>
    </row>
    <row r="79" spans="1:15" ht="30" x14ac:dyDescent="0.2">
      <c r="A79" s="23"/>
      <c r="B79" s="42"/>
      <c r="C79" s="15"/>
      <c r="D79" s="25" t="s">
        <v>22</v>
      </c>
      <c r="E79" s="29">
        <f>SUM(F79:N79)</f>
        <v>0</v>
      </c>
      <c r="F79" s="31">
        <v>0</v>
      </c>
      <c r="G79" s="31"/>
      <c r="H79" s="31"/>
      <c r="I79" s="31"/>
      <c r="J79" s="31"/>
      <c r="K79" s="32">
        <v>0</v>
      </c>
      <c r="L79" s="32">
        <v>0</v>
      </c>
      <c r="M79" s="32">
        <v>0</v>
      </c>
      <c r="N79" s="32">
        <v>0</v>
      </c>
      <c r="O79" s="17"/>
    </row>
    <row r="80" spans="1:15" ht="15" customHeight="1" x14ac:dyDescent="0.2">
      <c r="A80" s="23"/>
      <c r="B80" s="28" t="s">
        <v>60</v>
      </c>
      <c r="C80" s="15" t="s">
        <v>26</v>
      </c>
      <c r="D80" s="15" t="s">
        <v>26</v>
      </c>
      <c r="E80" s="34" t="s">
        <v>27</v>
      </c>
      <c r="F80" s="35" t="s">
        <v>28</v>
      </c>
      <c r="G80" s="35" t="s">
        <v>29</v>
      </c>
      <c r="H80" s="35"/>
      <c r="I80" s="35"/>
      <c r="J80" s="35"/>
      <c r="K80" s="15" t="s">
        <v>10</v>
      </c>
      <c r="L80" s="15" t="s">
        <v>11</v>
      </c>
      <c r="M80" s="15" t="s">
        <v>12</v>
      </c>
      <c r="N80" s="15" t="s">
        <v>13</v>
      </c>
      <c r="O80" s="17" t="s">
        <v>26</v>
      </c>
    </row>
    <row r="81" spans="1:15" ht="30" x14ac:dyDescent="0.2">
      <c r="A81" s="23"/>
      <c r="B81" s="28"/>
      <c r="C81" s="15"/>
      <c r="D81" s="15"/>
      <c r="E81" s="34"/>
      <c r="F81" s="35"/>
      <c r="G81" s="36" t="s">
        <v>30</v>
      </c>
      <c r="H81" s="36" t="s">
        <v>31</v>
      </c>
      <c r="I81" s="36" t="s">
        <v>32</v>
      </c>
      <c r="J81" s="36" t="s">
        <v>33</v>
      </c>
      <c r="K81" s="15"/>
      <c r="L81" s="15"/>
      <c r="M81" s="15"/>
      <c r="N81" s="15"/>
      <c r="O81" s="17"/>
    </row>
    <row r="82" spans="1:15" x14ac:dyDescent="0.2">
      <c r="A82" s="23"/>
      <c r="B82" s="28"/>
      <c r="C82" s="15"/>
      <c r="D82" s="15"/>
      <c r="E82" s="45">
        <v>1100.5999999999999</v>
      </c>
      <c r="F82" s="46">
        <v>1100.5999999999999</v>
      </c>
      <c r="G82" s="46" t="s">
        <v>34</v>
      </c>
      <c r="H82" s="46" t="s">
        <v>34</v>
      </c>
      <c r="I82" s="46" t="s">
        <v>34</v>
      </c>
      <c r="J82" s="46">
        <v>1100.5999999999999</v>
      </c>
      <c r="K82" s="46">
        <v>1100.5999999999999</v>
      </c>
      <c r="L82" s="46">
        <v>1100.5999999999999</v>
      </c>
      <c r="M82" s="46">
        <v>1100.5999999999999</v>
      </c>
      <c r="N82" s="46">
        <v>1100.5999999999999</v>
      </c>
      <c r="O82" s="17"/>
    </row>
    <row r="83" spans="1:15" ht="15" customHeight="1" x14ac:dyDescent="0.2">
      <c r="A83" s="23" t="s">
        <v>61</v>
      </c>
      <c r="B83" s="42" t="s">
        <v>62</v>
      </c>
      <c r="C83" s="15" t="s">
        <v>16</v>
      </c>
      <c r="D83" s="25" t="s">
        <v>17</v>
      </c>
      <c r="E83" s="29">
        <f>SUM(F83:N83)</f>
        <v>255371.32775</v>
      </c>
      <c r="F83" s="30">
        <f>SUM(F84:J87)</f>
        <v>56794.265549999996</v>
      </c>
      <c r="G83" s="30"/>
      <c r="H83" s="30"/>
      <c r="I83" s="30"/>
      <c r="J83" s="30"/>
      <c r="K83" s="29">
        <f>SUM(K84:K87)</f>
        <v>49644.265549999996</v>
      </c>
      <c r="L83" s="29">
        <f>SUM(L84:L87)</f>
        <v>49644.265549999996</v>
      </c>
      <c r="M83" s="29">
        <f>SUM(M84:M87)</f>
        <v>49644.265549999996</v>
      </c>
      <c r="N83" s="29">
        <f>SUM(N84:N87)</f>
        <v>49644.265549999996</v>
      </c>
      <c r="O83" s="17" t="s">
        <v>63</v>
      </c>
    </row>
    <row r="84" spans="1:15" ht="30" x14ac:dyDescent="0.2">
      <c r="A84" s="23"/>
      <c r="B84" s="42"/>
      <c r="C84" s="15"/>
      <c r="D84" s="25" t="s">
        <v>19</v>
      </c>
      <c r="E84" s="29">
        <f>SUM(F84:N84)</f>
        <v>0</v>
      </c>
      <c r="F84" s="31">
        <v>0</v>
      </c>
      <c r="G84" s="31"/>
      <c r="H84" s="31"/>
      <c r="I84" s="31"/>
      <c r="J84" s="31"/>
      <c r="K84" s="32">
        <v>0</v>
      </c>
      <c r="L84" s="32">
        <v>0</v>
      </c>
      <c r="M84" s="32">
        <v>0</v>
      </c>
      <c r="N84" s="32">
        <v>0</v>
      </c>
      <c r="O84" s="17"/>
    </row>
    <row r="85" spans="1:15" ht="30" x14ac:dyDescent="0.2">
      <c r="A85" s="23"/>
      <c r="B85" s="42"/>
      <c r="C85" s="15"/>
      <c r="D85" s="25" t="s">
        <v>20</v>
      </c>
      <c r="E85" s="29">
        <f>SUM(F85:N85)</f>
        <v>0</v>
      </c>
      <c r="F85" s="31">
        <v>0</v>
      </c>
      <c r="G85" s="31"/>
      <c r="H85" s="31"/>
      <c r="I85" s="31"/>
      <c r="J85" s="31"/>
      <c r="K85" s="32">
        <v>0</v>
      </c>
      <c r="L85" s="32">
        <v>0</v>
      </c>
      <c r="M85" s="32">
        <v>0</v>
      </c>
      <c r="N85" s="32">
        <v>0</v>
      </c>
      <c r="O85" s="17"/>
    </row>
    <row r="86" spans="1:15" ht="30" x14ac:dyDescent="0.2">
      <c r="A86" s="23"/>
      <c r="B86" s="42"/>
      <c r="C86" s="15"/>
      <c r="D86" s="25" t="s">
        <v>21</v>
      </c>
      <c r="E86" s="29">
        <f>SUM(F86:N86)</f>
        <v>255371.32775</v>
      </c>
      <c r="F86" s="31">
        <f>53644.26555+3150</f>
        <v>56794.265549999996</v>
      </c>
      <c r="G86" s="31"/>
      <c r="H86" s="31"/>
      <c r="I86" s="31"/>
      <c r="J86" s="31"/>
      <c r="K86" s="32">
        <v>49644.265549999996</v>
      </c>
      <c r="L86" s="32">
        <v>49644.265549999996</v>
      </c>
      <c r="M86" s="32">
        <v>49644.265549999996</v>
      </c>
      <c r="N86" s="32">
        <v>49644.265549999996</v>
      </c>
      <c r="O86" s="17"/>
    </row>
    <row r="87" spans="1:15" ht="30" x14ac:dyDescent="0.2">
      <c r="A87" s="23"/>
      <c r="B87" s="42"/>
      <c r="C87" s="15"/>
      <c r="D87" s="25" t="s">
        <v>22</v>
      </c>
      <c r="E87" s="29">
        <f>SUM(F87:N87)</f>
        <v>0</v>
      </c>
      <c r="F87" s="31">
        <v>0</v>
      </c>
      <c r="G87" s="31"/>
      <c r="H87" s="31"/>
      <c r="I87" s="31"/>
      <c r="J87" s="31"/>
      <c r="K87" s="32">
        <v>0</v>
      </c>
      <c r="L87" s="32">
        <v>0</v>
      </c>
      <c r="M87" s="32">
        <v>0</v>
      </c>
      <c r="N87" s="32">
        <v>0</v>
      </c>
      <c r="O87" s="17"/>
    </row>
    <row r="88" spans="1:15" ht="15" customHeight="1" x14ac:dyDescent="0.2">
      <c r="A88" s="23"/>
      <c r="B88" s="28" t="s">
        <v>64</v>
      </c>
      <c r="C88" s="15" t="s">
        <v>26</v>
      </c>
      <c r="D88" s="15" t="s">
        <v>26</v>
      </c>
      <c r="E88" s="34" t="s">
        <v>27</v>
      </c>
      <c r="F88" s="35" t="s">
        <v>28</v>
      </c>
      <c r="G88" s="35" t="s">
        <v>29</v>
      </c>
      <c r="H88" s="35"/>
      <c r="I88" s="35"/>
      <c r="J88" s="35"/>
      <c r="K88" s="15" t="s">
        <v>10</v>
      </c>
      <c r="L88" s="15" t="s">
        <v>11</v>
      </c>
      <c r="M88" s="15" t="s">
        <v>12</v>
      </c>
      <c r="N88" s="15" t="s">
        <v>13</v>
      </c>
      <c r="O88" s="17" t="s">
        <v>26</v>
      </c>
    </row>
    <row r="89" spans="1:15" ht="30" x14ac:dyDescent="0.2">
      <c r="A89" s="23"/>
      <c r="B89" s="28"/>
      <c r="C89" s="15"/>
      <c r="D89" s="15"/>
      <c r="E89" s="34"/>
      <c r="F89" s="35"/>
      <c r="G89" s="36" t="s">
        <v>30</v>
      </c>
      <c r="H89" s="36" t="s">
        <v>31</v>
      </c>
      <c r="I89" s="36" t="s">
        <v>32</v>
      </c>
      <c r="J89" s="36" t="s">
        <v>33</v>
      </c>
      <c r="K89" s="15"/>
      <c r="L89" s="15"/>
      <c r="M89" s="15"/>
      <c r="N89" s="15"/>
      <c r="O89" s="17"/>
    </row>
    <row r="90" spans="1:15" x14ac:dyDescent="0.2">
      <c r="A90" s="23"/>
      <c r="B90" s="28"/>
      <c r="C90" s="15"/>
      <c r="D90" s="15"/>
      <c r="E90" s="47">
        <v>333.05200000000002</v>
      </c>
      <c r="F90" s="48">
        <v>333.05200000000002</v>
      </c>
      <c r="G90" s="48" t="s">
        <v>34</v>
      </c>
      <c r="H90" s="48" t="s">
        <v>34</v>
      </c>
      <c r="I90" s="48" t="s">
        <v>34</v>
      </c>
      <c r="J90" s="48">
        <v>333.05200000000002</v>
      </c>
      <c r="K90" s="48">
        <v>333.05200000000002</v>
      </c>
      <c r="L90" s="48">
        <v>333.05200000000002</v>
      </c>
      <c r="M90" s="48">
        <v>333.05200000000002</v>
      </c>
      <c r="N90" s="48">
        <v>333.05200000000002</v>
      </c>
      <c r="O90" s="17"/>
    </row>
    <row r="91" spans="1:15" ht="15" customHeight="1" x14ac:dyDescent="0.2">
      <c r="A91" s="23" t="s">
        <v>65</v>
      </c>
      <c r="B91" s="42" t="s">
        <v>66</v>
      </c>
      <c r="C91" s="15" t="s">
        <v>16</v>
      </c>
      <c r="D91" s="25" t="s">
        <v>17</v>
      </c>
      <c r="E91" s="29">
        <f>SUM(F91:N91)</f>
        <v>6810.2451099999998</v>
      </c>
      <c r="F91" s="30">
        <f>SUM(F92:J95)</f>
        <v>4117.3121199999996</v>
      </c>
      <c r="G91" s="30"/>
      <c r="H91" s="30"/>
      <c r="I91" s="30"/>
      <c r="J91" s="30"/>
      <c r="K91" s="29">
        <f>SUM(K92:K95)</f>
        <v>2692.9329899999998</v>
      </c>
      <c r="L91" s="29">
        <f>SUM(L92:L95)</f>
        <v>0</v>
      </c>
      <c r="M91" s="29">
        <f>SUM(M92:M95)</f>
        <v>0</v>
      </c>
      <c r="N91" s="29">
        <f>SUM(N92:N95)</f>
        <v>0</v>
      </c>
      <c r="O91" s="17" t="s">
        <v>18</v>
      </c>
    </row>
    <row r="92" spans="1:15" ht="30" x14ac:dyDescent="0.2">
      <c r="A92" s="23"/>
      <c r="B92" s="42"/>
      <c r="C92" s="15"/>
      <c r="D92" s="25" t="s">
        <v>19</v>
      </c>
      <c r="E92" s="29">
        <f>SUM(F92:N92)</f>
        <v>0</v>
      </c>
      <c r="F92" s="31">
        <v>0</v>
      </c>
      <c r="G92" s="31"/>
      <c r="H92" s="31"/>
      <c r="I92" s="31"/>
      <c r="J92" s="31"/>
      <c r="K92" s="32">
        <v>0</v>
      </c>
      <c r="L92" s="32">
        <v>0</v>
      </c>
      <c r="M92" s="32">
        <v>0</v>
      </c>
      <c r="N92" s="32">
        <v>0</v>
      </c>
      <c r="O92" s="17"/>
    </row>
    <row r="93" spans="1:15" ht="30" x14ac:dyDescent="0.2">
      <c r="A93" s="23"/>
      <c r="B93" s="42"/>
      <c r="C93" s="15"/>
      <c r="D93" s="25" t="s">
        <v>20</v>
      </c>
      <c r="E93" s="29">
        <f>SUM(F93:N93)</f>
        <v>0</v>
      </c>
      <c r="F93" s="31">
        <v>0</v>
      </c>
      <c r="G93" s="31"/>
      <c r="H93" s="31"/>
      <c r="I93" s="31"/>
      <c r="J93" s="31"/>
      <c r="K93" s="32">
        <v>0</v>
      </c>
      <c r="L93" s="32">
        <v>0</v>
      </c>
      <c r="M93" s="32">
        <v>0</v>
      </c>
      <c r="N93" s="32">
        <v>0</v>
      </c>
      <c r="O93" s="17"/>
    </row>
    <row r="94" spans="1:15" ht="30" x14ac:dyDescent="0.2">
      <c r="A94" s="23"/>
      <c r="B94" s="42"/>
      <c r="C94" s="15"/>
      <c r="D94" s="25" t="s">
        <v>21</v>
      </c>
      <c r="E94" s="29">
        <f>SUM(F94:N94)</f>
        <v>6810.2451099999998</v>
      </c>
      <c r="F94" s="31">
        <v>4117.3121199999996</v>
      </c>
      <c r="G94" s="31"/>
      <c r="H94" s="31"/>
      <c r="I94" s="31"/>
      <c r="J94" s="31"/>
      <c r="K94" s="32">
        <v>2692.9329899999998</v>
      </c>
      <c r="L94" s="32">
        <v>0</v>
      </c>
      <c r="M94" s="32">
        <v>0</v>
      </c>
      <c r="N94" s="32">
        <v>0</v>
      </c>
      <c r="O94" s="17"/>
    </row>
    <row r="95" spans="1:15" ht="30" x14ac:dyDescent="0.2">
      <c r="A95" s="23"/>
      <c r="B95" s="42"/>
      <c r="C95" s="15"/>
      <c r="D95" s="25" t="s">
        <v>22</v>
      </c>
      <c r="E95" s="29">
        <f>SUM(F95:N95)</f>
        <v>0</v>
      </c>
      <c r="F95" s="31">
        <v>0</v>
      </c>
      <c r="G95" s="31"/>
      <c r="H95" s="31"/>
      <c r="I95" s="31"/>
      <c r="J95" s="31"/>
      <c r="K95" s="32">
        <v>0</v>
      </c>
      <c r="L95" s="32">
        <v>0</v>
      </c>
      <c r="M95" s="32">
        <v>0</v>
      </c>
      <c r="N95" s="32">
        <v>0</v>
      </c>
      <c r="O95" s="17"/>
    </row>
    <row r="96" spans="1:15" ht="15" customHeight="1" x14ac:dyDescent="0.2">
      <c r="A96" s="23"/>
      <c r="B96" s="28" t="s">
        <v>67</v>
      </c>
      <c r="C96" s="15" t="s">
        <v>26</v>
      </c>
      <c r="D96" s="15" t="s">
        <v>26</v>
      </c>
      <c r="E96" s="34" t="s">
        <v>27</v>
      </c>
      <c r="F96" s="35" t="s">
        <v>28</v>
      </c>
      <c r="G96" s="35" t="s">
        <v>29</v>
      </c>
      <c r="H96" s="35"/>
      <c r="I96" s="35"/>
      <c r="J96" s="35"/>
      <c r="K96" s="15" t="s">
        <v>10</v>
      </c>
      <c r="L96" s="15" t="s">
        <v>11</v>
      </c>
      <c r="M96" s="15" t="s">
        <v>12</v>
      </c>
      <c r="N96" s="15" t="s">
        <v>13</v>
      </c>
      <c r="O96" s="17" t="s">
        <v>26</v>
      </c>
    </row>
    <row r="97" spans="1:15" ht="30" x14ac:dyDescent="0.2">
      <c r="A97" s="23"/>
      <c r="B97" s="28"/>
      <c r="C97" s="15"/>
      <c r="D97" s="15"/>
      <c r="E97" s="34"/>
      <c r="F97" s="35"/>
      <c r="G97" s="36" t="s">
        <v>30</v>
      </c>
      <c r="H97" s="36" t="s">
        <v>31</v>
      </c>
      <c r="I97" s="36" t="s">
        <v>32</v>
      </c>
      <c r="J97" s="36" t="s">
        <v>33</v>
      </c>
      <c r="K97" s="15"/>
      <c r="L97" s="15"/>
      <c r="M97" s="15"/>
      <c r="N97" s="15"/>
      <c r="O97" s="17"/>
    </row>
    <row r="98" spans="1:15" x14ac:dyDescent="0.2">
      <c r="A98" s="23"/>
      <c r="B98" s="28"/>
      <c r="C98" s="15"/>
      <c r="D98" s="15"/>
      <c r="E98" s="47">
        <v>200.352</v>
      </c>
      <c r="F98" s="48">
        <v>200.352</v>
      </c>
      <c r="G98" s="48" t="s">
        <v>34</v>
      </c>
      <c r="H98" s="48" t="s">
        <v>34</v>
      </c>
      <c r="I98" s="48" t="s">
        <v>34</v>
      </c>
      <c r="J98" s="48">
        <v>200.352</v>
      </c>
      <c r="K98" s="48">
        <v>200.352</v>
      </c>
      <c r="L98" s="48" t="s">
        <v>34</v>
      </c>
      <c r="M98" s="48" t="s">
        <v>34</v>
      </c>
      <c r="N98" s="48" t="s">
        <v>34</v>
      </c>
      <c r="O98" s="17"/>
    </row>
    <row r="99" spans="1:15" ht="15" customHeight="1" x14ac:dyDescent="0.2">
      <c r="A99" s="23" t="s">
        <v>68</v>
      </c>
      <c r="B99" s="42" t="s">
        <v>69</v>
      </c>
      <c r="C99" s="15" t="s">
        <v>16</v>
      </c>
      <c r="D99" s="25" t="s">
        <v>17</v>
      </c>
      <c r="E99" s="29">
        <f>SUM(F99:N99)</f>
        <v>23000</v>
      </c>
      <c r="F99" s="30">
        <f>SUM(F100:J103)</f>
        <v>23000</v>
      </c>
      <c r="G99" s="30"/>
      <c r="H99" s="30"/>
      <c r="I99" s="30"/>
      <c r="J99" s="30"/>
      <c r="K99" s="29">
        <f>SUM(K100:K103)</f>
        <v>0</v>
      </c>
      <c r="L99" s="29">
        <f>SUM(L100:L103)</f>
        <v>0</v>
      </c>
      <c r="M99" s="29">
        <f>SUM(M100:M103)</f>
        <v>0</v>
      </c>
      <c r="N99" s="29">
        <f>SUM(N100:N103)</f>
        <v>0</v>
      </c>
      <c r="O99" s="17" t="s">
        <v>18</v>
      </c>
    </row>
    <row r="100" spans="1:15" ht="30" x14ac:dyDescent="0.2">
      <c r="A100" s="23"/>
      <c r="B100" s="42"/>
      <c r="C100" s="15"/>
      <c r="D100" s="25" t="s">
        <v>19</v>
      </c>
      <c r="E100" s="29">
        <f>SUM(F100:N100)</f>
        <v>0</v>
      </c>
      <c r="F100" s="31">
        <v>0</v>
      </c>
      <c r="G100" s="31"/>
      <c r="H100" s="31"/>
      <c r="I100" s="31"/>
      <c r="J100" s="31"/>
      <c r="K100" s="32">
        <v>0</v>
      </c>
      <c r="L100" s="32">
        <v>0</v>
      </c>
      <c r="M100" s="32">
        <v>0</v>
      </c>
      <c r="N100" s="32">
        <v>0</v>
      </c>
      <c r="O100" s="17"/>
    </row>
    <row r="101" spans="1:15" ht="30" x14ac:dyDescent="0.2">
      <c r="A101" s="23"/>
      <c r="B101" s="42"/>
      <c r="C101" s="15"/>
      <c r="D101" s="25" t="s">
        <v>20</v>
      </c>
      <c r="E101" s="29">
        <f>SUM(F101:N101)</f>
        <v>0</v>
      </c>
      <c r="F101" s="31">
        <v>0</v>
      </c>
      <c r="G101" s="31"/>
      <c r="H101" s="31"/>
      <c r="I101" s="31"/>
      <c r="J101" s="31"/>
      <c r="K101" s="32">
        <v>0</v>
      </c>
      <c r="L101" s="32">
        <v>0</v>
      </c>
      <c r="M101" s="32">
        <v>0</v>
      </c>
      <c r="N101" s="32">
        <v>0</v>
      </c>
      <c r="O101" s="17"/>
    </row>
    <row r="102" spans="1:15" ht="30" x14ac:dyDescent="0.2">
      <c r="A102" s="23"/>
      <c r="B102" s="42"/>
      <c r="C102" s="15"/>
      <c r="D102" s="25" t="s">
        <v>21</v>
      </c>
      <c r="E102" s="29">
        <f>SUM(F102:N102)</f>
        <v>23000</v>
      </c>
      <c r="F102" s="31">
        <v>23000</v>
      </c>
      <c r="G102" s="31"/>
      <c r="H102" s="31"/>
      <c r="I102" s="31"/>
      <c r="J102" s="31"/>
      <c r="K102" s="32">
        <v>0</v>
      </c>
      <c r="L102" s="32">
        <v>0</v>
      </c>
      <c r="M102" s="32">
        <v>0</v>
      </c>
      <c r="N102" s="32">
        <v>0</v>
      </c>
      <c r="O102" s="17"/>
    </row>
    <row r="103" spans="1:15" ht="30" x14ac:dyDescent="0.2">
      <c r="A103" s="23"/>
      <c r="B103" s="42"/>
      <c r="C103" s="15"/>
      <c r="D103" s="25" t="s">
        <v>22</v>
      </c>
      <c r="E103" s="29">
        <f>SUM(F103:N103)</f>
        <v>0</v>
      </c>
      <c r="F103" s="31">
        <v>0</v>
      </c>
      <c r="G103" s="31"/>
      <c r="H103" s="31"/>
      <c r="I103" s="31"/>
      <c r="J103" s="31"/>
      <c r="K103" s="32">
        <v>0</v>
      </c>
      <c r="L103" s="32">
        <v>0</v>
      </c>
      <c r="M103" s="32">
        <v>0</v>
      </c>
      <c r="N103" s="32">
        <v>0</v>
      </c>
      <c r="O103" s="17"/>
    </row>
    <row r="104" spans="1:15" ht="15" customHeight="1" x14ac:dyDescent="0.2">
      <c r="A104" s="23"/>
      <c r="B104" s="28" t="s">
        <v>70</v>
      </c>
      <c r="C104" s="15" t="s">
        <v>26</v>
      </c>
      <c r="D104" s="15" t="s">
        <v>26</v>
      </c>
      <c r="E104" s="34" t="s">
        <v>27</v>
      </c>
      <c r="F104" s="35" t="s">
        <v>28</v>
      </c>
      <c r="G104" s="35" t="s">
        <v>29</v>
      </c>
      <c r="H104" s="35"/>
      <c r="I104" s="35"/>
      <c r="J104" s="35"/>
      <c r="K104" s="15" t="s">
        <v>10</v>
      </c>
      <c r="L104" s="15" t="s">
        <v>11</v>
      </c>
      <c r="M104" s="15" t="s">
        <v>12</v>
      </c>
      <c r="N104" s="15" t="s">
        <v>13</v>
      </c>
      <c r="O104" s="17" t="s">
        <v>26</v>
      </c>
    </row>
    <row r="105" spans="1:15" ht="30" x14ac:dyDescent="0.2">
      <c r="A105" s="23"/>
      <c r="B105" s="28"/>
      <c r="C105" s="15"/>
      <c r="D105" s="15"/>
      <c r="E105" s="34"/>
      <c r="F105" s="35"/>
      <c r="G105" s="36" t="s">
        <v>30</v>
      </c>
      <c r="H105" s="36" t="s">
        <v>31</v>
      </c>
      <c r="I105" s="36" t="s">
        <v>32</v>
      </c>
      <c r="J105" s="36" t="s">
        <v>33</v>
      </c>
      <c r="K105" s="15"/>
      <c r="L105" s="15"/>
      <c r="M105" s="15"/>
      <c r="N105" s="15"/>
      <c r="O105" s="17"/>
    </row>
    <row r="106" spans="1:15" x14ac:dyDescent="0.2">
      <c r="A106" s="23"/>
      <c r="B106" s="28"/>
      <c r="C106" s="15"/>
      <c r="D106" s="15"/>
      <c r="E106" s="37">
        <v>7</v>
      </c>
      <c r="F106" s="38">
        <v>7</v>
      </c>
      <c r="G106" s="38" t="s">
        <v>34</v>
      </c>
      <c r="H106" s="38" t="s">
        <v>34</v>
      </c>
      <c r="I106" s="38" t="s">
        <v>34</v>
      </c>
      <c r="J106" s="38">
        <v>7</v>
      </c>
      <c r="K106" s="38" t="s">
        <v>34</v>
      </c>
      <c r="L106" s="38" t="s">
        <v>34</v>
      </c>
      <c r="M106" s="38" t="s">
        <v>34</v>
      </c>
      <c r="N106" s="38" t="s">
        <v>34</v>
      </c>
      <c r="O106" s="17"/>
    </row>
    <row r="107" spans="1:15" ht="15" customHeight="1" x14ac:dyDescent="0.2">
      <c r="A107" s="23" t="s">
        <v>71</v>
      </c>
      <c r="B107" s="42" t="s">
        <v>72</v>
      </c>
      <c r="C107" s="15" t="s">
        <v>16</v>
      </c>
      <c r="D107" s="25" t="s">
        <v>17</v>
      </c>
      <c r="E107" s="29">
        <f>SUM(F107:N107)</f>
        <v>16900</v>
      </c>
      <c r="F107" s="30">
        <f>SUM(F108:J111)</f>
        <v>16900</v>
      </c>
      <c r="G107" s="30"/>
      <c r="H107" s="30"/>
      <c r="I107" s="30"/>
      <c r="J107" s="30"/>
      <c r="K107" s="29">
        <f>SUM(K108:K111)</f>
        <v>0</v>
      </c>
      <c r="L107" s="29">
        <f>SUM(L108:L111)</f>
        <v>0</v>
      </c>
      <c r="M107" s="29">
        <f>SUM(M108:M111)</f>
        <v>0</v>
      </c>
      <c r="N107" s="29">
        <f>SUM(N108:N111)</f>
        <v>0</v>
      </c>
      <c r="O107" s="17" t="s">
        <v>18</v>
      </c>
    </row>
    <row r="108" spans="1:15" ht="30" x14ac:dyDescent="0.2">
      <c r="A108" s="23"/>
      <c r="B108" s="42"/>
      <c r="C108" s="15"/>
      <c r="D108" s="25" t="s">
        <v>19</v>
      </c>
      <c r="E108" s="29">
        <f>SUM(F108:N108)</f>
        <v>0</v>
      </c>
      <c r="F108" s="31">
        <v>0</v>
      </c>
      <c r="G108" s="31"/>
      <c r="H108" s="31"/>
      <c r="I108" s="31"/>
      <c r="J108" s="31"/>
      <c r="K108" s="32">
        <v>0</v>
      </c>
      <c r="L108" s="32">
        <v>0</v>
      </c>
      <c r="M108" s="32">
        <v>0</v>
      </c>
      <c r="N108" s="32">
        <v>0</v>
      </c>
      <c r="O108" s="17"/>
    </row>
    <row r="109" spans="1:15" ht="30" x14ac:dyDescent="0.2">
      <c r="A109" s="23"/>
      <c r="B109" s="42"/>
      <c r="C109" s="15"/>
      <c r="D109" s="25" t="s">
        <v>20</v>
      </c>
      <c r="E109" s="29">
        <f>SUM(F109:N109)</f>
        <v>0</v>
      </c>
      <c r="F109" s="31">
        <v>0</v>
      </c>
      <c r="G109" s="31"/>
      <c r="H109" s="31"/>
      <c r="I109" s="31"/>
      <c r="J109" s="31"/>
      <c r="K109" s="32">
        <v>0</v>
      </c>
      <c r="L109" s="32">
        <v>0</v>
      </c>
      <c r="M109" s="32">
        <v>0</v>
      </c>
      <c r="N109" s="32">
        <v>0</v>
      </c>
      <c r="O109" s="17"/>
    </row>
    <row r="110" spans="1:15" ht="30" x14ac:dyDescent="0.2">
      <c r="A110" s="23"/>
      <c r="B110" s="42"/>
      <c r="C110" s="15"/>
      <c r="D110" s="25" t="s">
        <v>21</v>
      </c>
      <c r="E110" s="29">
        <f>SUM(F110:N110)</f>
        <v>16900</v>
      </c>
      <c r="F110" s="31">
        <v>16900</v>
      </c>
      <c r="G110" s="31"/>
      <c r="H110" s="31"/>
      <c r="I110" s="31"/>
      <c r="J110" s="31"/>
      <c r="K110" s="32">
        <v>0</v>
      </c>
      <c r="L110" s="32">
        <v>0</v>
      </c>
      <c r="M110" s="32">
        <v>0</v>
      </c>
      <c r="N110" s="32">
        <v>0</v>
      </c>
      <c r="O110" s="17"/>
    </row>
    <row r="111" spans="1:15" ht="30" x14ac:dyDescent="0.2">
      <c r="A111" s="23"/>
      <c r="B111" s="42"/>
      <c r="C111" s="15"/>
      <c r="D111" s="25" t="s">
        <v>22</v>
      </c>
      <c r="E111" s="29">
        <f>SUM(F111:N111)</f>
        <v>0</v>
      </c>
      <c r="F111" s="31">
        <v>0</v>
      </c>
      <c r="G111" s="31"/>
      <c r="H111" s="31"/>
      <c r="I111" s="31"/>
      <c r="J111" s="31"/>
      <c r="K111" s="32">
        <v>0</v>
      </c>
      <c r="L111" s="32">
        <v>0</v>
      </c>
      <c r="M111" s="32">
        <v>0</v>
      </c>
      <c r="N111" s="32">
        <v>0</v>
      </c>
      <c r="O111" s="17"/>
    </row>
    <row r="112" spans="1:15" ht="15" customHeight="1" x14ac:dyDescent="0.2">
      <c r="A112" s="23"/>
      <c r="B112" s="28" t="s">
        <v>73</v>
      </c>
      <c r="C112" s="15" t="s">
        <v>26</v>
      </c>
      <c r="D112" s="15" t="s">
        <v>26</v>
      </c>
      <c r="E112" s="34" t="s">
        <v>27</v>
      </c>
      <c r="F112" s="35" t="s">
        <v>28</v>
      </c>
      <c r="G112" s="35" t="s">
        <v>29</v>
      </c>
      <c r="H112" s="35"/>
      <c r="I112" s="35"/>
      <c r="J112" s="35"/>
      <c r="K112" s="15" t="s">
        <v>10</v>
      </c>
      <c r="L112" s="15" t="s">
        <v>11</v>
      </c>
      <c r="M112" s="15" t="s">
        <v>12</v>
      </c>
      <c r="N112" s="15" t="s">
        <v>13</v>
      </c>
      <c r="O112" s="17" t="s">
        <v>26</v>
      </c>
    </row>
    <row r="113" spans="1:15" ht="30" x14ac:dyDescent="0.2">
      <c r="A113" s="23"/>
      <c r="B113" s="28"/>
      <c r="C113" s="15"/>
      <c r="D113" s="15"/>
      <c r="E113" s="34"/>
      <c r="F113" s="35"/>
      <c r="G113" s="36" t="s">
        <v>30</v>
      </c>
      <c r="H113" s="36" t="s">
        <v>31</v>
      </c>
      <c r="I113" s="36" t="s">
        <v>32</v>
      </c>
      <c r="J113" s="36" t="s">
        <v>33</v>
      </c>
      <c r="K113" s="15"/>
      <c r="L113" s="15"/>
      <c r="M113" s="15"/>
      <c r="N113" s="15"/>
      <c r="O113" s="17"/>
    </row>
    <row r="114" spans="1:15" x14ac:dyDescent="0.2">
      <c r="A114" s="23"/>
      <c r="B114" s="28"/>
      <c r="C114" s="15"/>
      <c r="D114" s="15"/>
      <c r="E114" s="43">
        <v>1000</v>
      </c>
      <c r="F114" s="44">
        <v>1000</v>
      </c>
      <c r="G114" s="44" t="s">
        <v>34</v>
      </c>
      <c r="H114" s="44" t="s">
        <v>34</v>
      </c>
      <c r="I114" s="44" t="s">
        <v>34</v>
      </c>
      <c r="J114" s="44">
        <v>1000</v>
      </c>
      <c r="K114" s="44" t="s">
        <v>34</v>
      </c>
      <c r="L114" s="44" t="s">
        <v>34</v>
      </c>
      <c r="M114" s="44" t="s">
        <v>34</v>
      </c>
      <c r="N114" s="44" t="s">
        <v>34</v>
      </c>
      <c r="O114" s="17"/>
    </row>
    <row r="115" spans="1:15" ht="15" customHeight="1" x14ac:dyDescent="0.2">
      <c r="A115" s="23" t="s">
        <v>74</v>
      </c>
      <c r="B115" s="42" t="s">
        <v>75</v>
      </c>
      <c r="C115" s="15" t="s">
        <v>16</v>
      </c>
      <c r="D115" s="25" t="s">
        <v>17</v>
      </c>
      <c r="E115" s="29">
        <f>SUM(F115:N115)</f>
        <v>650.06772000000001</v>
      </c>
      <c r="F115" s="30">
        <f>SUM(F116:J119)</f>
        <v>650.06772000000001</v>
      </c>
      <c r="G115" s="30"/>
      <c r="H115" s="30"/>
      <c r="I115" s="30"/>
      <c r="J115" s="30"/>
      <c r="K115" s="29">
        <f>SUM(K116:K119)</f>
        <v>0</v>
      </c>
      <c r="L115" s="29">
        <f>SUM(L116:L119)</f>
        <v>0</v>
      </c>
      <c r="M115" s="29">
        <f>SUM(M116:M119)</f>
        <v>0</v>
      </c>
      <c r="N115" s="29">
        <f>SUM(N116:N119)</f>
        <v>0</v>
      </c>
      <c r="O115" s="17" t="s">
        <v>18</v>
      </c>
    </row>
    <row r="116" spans="1:15" ht="30" x14ac:dyDescent="0.2">
      <c r="A116" s="23"/>
      <c r="B116" s="42"/>
      <c r="C116" s="15"/>
      <c r="D116" s="25" t="s">
        <v>19</v>
      </c>
      <c r="E116" s="29">
        <f>SUM(F116:N116)</f>
        <v>0</v>
      </c>
      <c r="F116" s="31">
        <v>0</v>
      </c>
      <c r="G116" s="31"/>
      <c r="H116" s="31"/>
      <c r="I116" s="31"/>
      <c r="J116" s="31"/>
      <c r="K116" s="32">
        <v>0</v>
      </c>
      <c r="L116" s="32">
        <v>0</v>
      </c>
      <c r="M116" s="32">
        <v>0</v>
      </c>
      <c r="N116" s="32">
        <v>0</v>
      </c>
      <c r="O116" s="17"/>
    </row>
    <row r="117" spans="1:15" ht="30" x14ac:dyDescent="0.2">
      <c r="A117" s="23"/>
      <c r="B117" s="42"/>
      <c r="C117" s="15"/>
      <c r="D117" s="25" t="s">
        <v>20</v>
      </c>
      <c r="E117" s="29">
        <f>SUM(F117:N117)</f>
        <v>0</v>
      </c>
      <c r="F117" s="31">
        <v>0</v>
      </c>
      <c r="G117" s="31"/>
      <c r="H117" s="31"/>
      <c r="I117" s="31"/>
      <c r="J117" s="31"/>
      <c r="K117" s="32">
        <v>0</v>
      </c>
      <c r="L117" s="32">
        <v>0</v>
      </c>
      <c r="M117" s="32">
        <v>0</v>
      </c>
      <c r="N117" s="32">
        <v>0</v>
      </c>
      <c r="O117" s="17"/>
    </row>
    <row r="118" spans="1:15" ht="30" x14ac:dyDescent="0.2">
      <c r="A118" s="23"/>
      <c r="B118" s="42"/>
      <c r="C118" s="15"/>
      <c r="D118" s="25" t="s">
        <v>21</v>
      </c>
      <c r="E118" s="29">
        <f>SUM(F118:N118)</f>
        <v>650.06772000000001</v>
      </c>
      <c r="F118" s="31">
        <v>650.06772000000001</v>
      </c>
      <c r="G118" s="31"/>
      <c r="H118" s="31"/>
      <c r="I118" s="31"/>
      <c r="J118" s="31"/>
      <c r="K118" s="32">
        <v>0</v>
      </c>
      <c r="L118" s="32">
        <v>0</v>
      </c>
      <c r="M118" s="32">
        <v>0</v>
      </c>
      <c r="N118" s="32">
        <v>0</v>
      </c>
      <c r="O118" s="17"/>
    </row>
    <row r="119" spans="1:15" ht="30" x14ac:dyDescent="0.2">
      <c r="A119" s="23"/>
      <c r="B119" s="42"/>
      <c r="C119" s="15"/>
      <c r="D119" s="25" t="s">
        <v>22</v>
      </c>
      <c r="E119" s="29">
        <f>SUM(F119:N119)</f>
        <v>0</v>
      </c>
      <c r="F119" s="31">
        <v>0</v>
      </c>
      <c r="G119" s="31"/>
      <c r="H119" s="31"/>
      <c r="I119" s="31"/>
      <c r="J119" s="31"/>
      <c r="K119" s="32">
        <v>0</v>
      </c>
      <c r="L119" s="32">
        <v>0</v>
      </c>
      <c r="M119" s="32">
        <v>0</v>
      </c>
      <c r="N119" s="32">
        <v>0</v>
      </c>
      <c r="O119" s="17"/>
    </row>
    <row r="120" spans="1:15" ht="15" customHeight="1" x14ac:dyDescent="0.2">
      <c r="A120" s="23"/>
      <c r="B120" s="28" t="s">
        <v>76</v>
      </c>
      <c r="C120" s="15" t="s">
        <v>26</v>
      </c>
      <c r="D120" s="15" t="s">
        <v>26</v>
      </c>
      <c r="E120" s="34" t="s">
        <v>27</v>
      </c>
      <c r="F120" s="35" t="s">
        <v>28</v>
      </c>
      <c r="G120" s="35" t="s">
        <v>29</v>
      </c>
      <c r="H120" s="35"/>
      <c r="I120" s="35"/>
      <c r="J120" s="35"/>
      <c r="K120" s="15" t="s">
        <v>10</v>
      </c>
      <c r="L120" s="15" t="s">
        <v>11</v>
      </c>
      <c r="M120" s="15" t="s">
        <v>12</v>
      </c>
      <c r="N120" s="15" t="s">
        <v>13</v>
      </c>
      <c r="O120" s="17" t="s">
        <v>26</v>
      </c>
    </row>
    <row r="121" spans="1:15" ht="30" x14ac:dyDescent="0.2">
      <c r="A121" s="23"/>
      <c r="B121" s="28"/>
      <c r="C121" s="15"/>
      <c r="D121" s="15"/>
      <c r="E121" s="34"/>
      <c r="F121" s="35"/>
      <c r="G121" s="36" t="s">
        <v>30</v>
      </c>
      <c r="H121" s="36" t="s">
        <v>31</v>
      </c>
      <c r="I121" s="36" t="s">
        <v>32</v>
      </c>
      <c r="J121" s="36" t="s">
        <v>33</v>
      </c>
      <c r="K121" s="15"/>
      <c r="L121" s="15"/>
      <c r="M121" s="15"/>
      <c r="N121" s="15"/>
      <c r="O121" s="17"/>
    </row>
    <row r="122" spans="1:15" x14ac:dyDescent="0.2">
      <c r="A122" s="23"/>
      <c r="B122" s="28"/>
      <c r="C122" s="15"/>
      <c r="D122" s="15"/>
      <c r="E122" s="43">
        <v>3</v>
      </c>
      <c r="F122" s="44">
        <v>3</v>
      </c>
      <c r="G122" s="44" t="s">
        <v>34</v>
      </c>
      <c r="H122" s="44" t="s">
        <v>34</v>
      </c>
      <c r="I122" s="44" t="s">
        <v>34</v>
      </c>
      <c r="J122" s="44">
        <v>3</v>
      </c>
      <c r="K122" s="44" t="s">
        <v>34</v>
      </c>
      <c r="L122" s="44" t="s">
        <v>34</v>
      </c>
      <c r="M122" s="44" t="s">
        <v>34</v>
      </c>
      <c r="N122" s="44" t="s">
        <v>34</v>
      </c>
      <c r="O122" s="17"/>
    </row>
    <row r="123" spans="1:15" x14ac:dyDescent="0.2">
      <c r="A123" s="23" t="s">
        <v>77</v>
      </c>
      <c r="B123" s="39" t="s">
        <v>78</v>
      </c>
      <c r="C123" s="15" t="s">
        <v>16</v>
      </c>
      <c r="D123" s="25" t="s">
        <v>17</v>
      </c>
      <c r="E123" s="26">
        <f t="shared" ref="E123:E132" si="4">SUM(F123:N123)</f>
        <v>0</v>
      </c>
      <c r="F123" s="27">
        <f>SUM(F124:J127)</f>
        <v>0</v>
      </c>
      <c r="G123" s="27"/>
      <c r="H123" s="27"/>
      <c r="I123" s="27"/>
      <c r="J123" s="27"/>
      <c r="K123" s="26">
        <f>SUM(K124:K127)</f>
        <v>0</v>
      </c>
      <c r="L123" s="26">
        <f>SUM(L124:L127)</f>
        <v>0</v>
      </c>
      <c r="M123" s="26">
        <f>SUM(M124:M127)</f>
        <v>0</v>
      </c>
      <c r="N123" s="26">
        <f>SUM(N124:N127)</f>
        <v>0</v>
      </c>
      <c r="O123" s="17" t="s">
        <v>79</v>
      </c>
    </row>
    <row r="124" spans="1:15" ht="30" x14ac:dyDescent="0.2">
      <c r="A124" s="23"/>
      <c r="B124" s="39"/>
      <c r="C124" s="15"/>
      <c r="D124" s="40" t="s">
        <v>19</v>
      </c>
      <c r="E124" s="26">
        <f t="shared" si="4"/>
        <v>0</v>
      </c>
      <c r="F124" s="27">
        <v>0</v>
      </c>
      <c r="G124" s="27"/>
      <c r="H124" s="27"/>
      <c r="I124" s="27"/>
      <c r="J124" s="27"/>
      <c r="K124" s="26">
        <v>0</v>
      </c>
      <c r="L124" s="26">
        <v>0</v>
      </c>
      <c r="M124" s="26">
        <v>0</v>
      </c>
      <c r="N124" s="26">
        <v>0</v>
      </c>
      <c r="O124" s="17"/>
    </row>
    <row r="125" spans="1:15" ht="30" x14ac:dyDescent="0.2">
      <c r="A125" s="23"/>
      <c r="B125" s="39"/>
      <c r="C125" s="15"/>
      <c r="D125" s="25" t="s">
        <v>20</v>
      </c>
      <c r="E125" s="26">
        <f t="shared" si="4"/>
        <v>0</v>
      </c>
      <c r="F125" s="27">
        <v>0</v>
      </c>
      <c r="G125" s="27"/>
      <c r="H125" s="27"/>
      <c r="I125" s="27"/>
      <c r="J125" s="27"/>
      <c r="K125" s="26">
        <v>0</v>
      </c>
      <c r="L125" s="26">
        <v>0</v>
      </c>
      <c r="M125" s="26">
        <v>0</v>
      </c>
      <c r="N125" s="26">
        <v>0</v>
      </c>
      <c r="O125" s="17"/>
    </row>
    <row r="126" spans="1:15" ht="30" x14ac:dyDescent="0.2">
      <c r="A126" s="23"/>
      <c r="B126" s="39"/>
      <c r="C126" s="15"/>
      <c r="D126" s="41" t="s">
        <v>21</v>
      </c>
      <c r="E126" s="26">
        <f t="shared" si="4"/>
        <v>0</v>
      </c>
      <c r="F126" s="27">
        <v>0</v>
      </c>
      <c r="G126" s="27"/>
      <c r="H126" s="27"/>
      <c r="I126" s="27"/>
      <c r="J126" s="27"/>
      <c r="K126" s="26">
        <v>0</v>
      </c>
      <c r="L126" s="26">
        <v>0</v>
      </c>
      <c r="M126" s="26">
        <v>0</v>
      </c>
      <c r="N126" s="26">
        <v>0</v>
      </c>
      <c r="O126" s="17"/>
    </row>
    <row r="127" spans="1:15" ht="30" x14ac:dyDescent="0.2">
      <c r="A127" s="23"/>
      <c r="B127" s="39"/>
      <c r="C127" s="15"/>
      <c r="D127" s="25" t="s">
        <v>22</v>
      </c>
      <c r="E127" s="26">
        <f t="shared" si="4"/>
        <v>0</v>
      </c>
      <c r="F127" s="27">
        <v>0</v>
      </c>
      <c r="G127" s="27"/>
      <c r="H127" s="27"/>
      <c r="I127" s="27"/>
      <c r="J127" s="27"/>
      <c r="K127" s="26">
        <v>0</v>
      </c>
      <c r="L127" s="26">
        <v>0</v>
      </c>
      <c r="M127" s="26">
        <v>0</v>
      </c>
      <c r="N127" s="26">
        <v>0</v>
      </c>
      <c r="O127" s="17"/>
    </row>
    <row r="128" spans="1:15" x14ac:dyDescent="0.2">
      <c r="A128" s="23"/>
      <c r="B128" s="39" t="s">
        <v>80</v>
      </c>
      <c r="C128" s="15"/>
      <c r="D128" s="25" t="s">
        <v>17</v>
      </c>
      <c r="E128" s="26">
        <f t="shared" si="4"/>
        <v>2600310.6686100001</v>
      </c>
      <c r="F128" s="27">
        <f>F129+F130+F131+F132</f>
        <v>639365.80459000007</v>
      </c>
      <c r="G128" s="27"/>
      <c r="H128" s="27"/>
      <c r="I128" s="27"/>
      <c r="J128" s="27"/>
      <c r="K128" s="26">
        <f>K129+K130+K131+K132</f>
        <v>493951.98527</v>
      </c>
      <c r="L128" s="26">
        <f>L129+L130+L131+L132</f>
        <v>488585.55527000001</v>
      </c>
      <c r="M128" s="26">
        <f>M129+M130+M131+M132</f>
        <v>489203.66174000001</v>
      </c>
      <c r="N128" s="26">
        <f>N129+N130+N131+N132</f>
        <v>489203.66174000001</v>
      </c>
      <c r="O128" s="17"/>
    </row>
    <row r="129" spans="1:15" ht="30" x14ac:dyDescent="0.2">
      <c r="A129" s="23"/>
      <c r="B129" s="39"/>
      <c r="C129" s="15"/>
      <c r="D129" s="40" t="s">
        <v>19</v>
      </c>
      <c r="E129" s="26">
        <f t="shared" si="4"/>
        <v>4349</v>
      </c>
      <c r="F129" s="49">
        <f>F10+F23+F124</f>
        <v>1448</v>
      </c>
      <c r="G129" s="49"/>
      <c r="H129" s="49"/>
      <c r="I129" s="49"/>
      <c r="J129" s="49"/>
      <c r="K129" s="50">
        <f t="shared" ref="K129:N132" si="5">K10+K23</f>
        <v>1450</v>
      </c>
      <c r="L129" s="50">
        <f t="shared" si="5"/>
        <v>1451</v>
      </c>
      <c r="M129" s="50">
        <f t="shared" si="5"/>
        <v>0</v>
      </c>
      <c r="N129" s="50">
        <f t="shared" si="5"/>
        <v>0</v>
      </c>
      <c r="O129" s="17"/>
    </row>
    <row r="130" spans="1:15" ht="30" x14ac:dyDescent="0.2">
      <c r="A130" s="23"/>
      <c r="B130" s="39"/>
      <c r="C130" s="15"/>
      <c r="D130" s="25" t="s">
        <v>20</v>
      </c>
      <c r="E130" s="26">
        <f t="shared" si="4"/>
        <v>0</v>
      </c>
      <c r="F130" s="49">
        <f>F11+F24+F125</f>
        <v>0</v>
      </c>
      <c r="G130" s="49"/>
      <c r="H130" s="49"/>
      <c r="I130" s="49"/>
      <c r="J130" s="49"/>
      <c r="K130" s="50">
        <f t="shared" si="5"/>
        <v>0</v>
      </c>
      <c r="L130" s="50">
        <f t="shared" si="5"/>
        <v>0</v>
      </c>
      <c r="M130" s="50">
        <f t="shared" si="5"/>
        <v>0</v>
      </c>
      <c r="N130" s="50">
        <f t="shared" si="5"/>
        <v>0</v>
      </c>
      <c r="O130" s="17"/>
    </row>
    <row r="131" spans="1:15" ht="30" x14ac:dyDescent="0.2">
      <c r="A131" s="23"/>
      <c r="B131" s="39"/>
      <c r="C131" s="15"/>
      <c r="D131" s="41" t="s">
        <v>21</v>
      </c>
      <c r="E131" s="26">
        <f t="shared" si="4"/>
        <v>2595961.6686100001</v>
      </c>
      <c r="F131" s="49">
        <f>F12+F25+F126</f>
        <v>637917.80459000007</v>
      </c>
      <c r="G131" s="49"/>
      <c r="H131" s="49"/>
      <c r="I131" s="49"/>
      <c r="J131" s="49"/>
      <c r="K131" s="50">
        <f t="shared" si="5"/>
        <v>492501.98527</v>
      </c>
      <c r="L131" s="50">
        <f t="shared" si="5"/>
        <v>487134.55527000001</v>
      </c>
      <c r="M131" s="50">
        <f t="shared" si="5"/>
        <v>489203.66174000001</v>
      </c>
      <c r="N131" s="50">
        <f t="shared" si="5"/>
        <v>489203.66174000001</v>
      </c>
      <c r="O131" s="17"/>
    </row>
    <row r="132" spans="1:15" ht="30" x14ac:dyDescent="0.2">
      <c r="A132" s="23"/>
      <c r="B132" s="39"/>
      <c r="C132" s="15"/>
      <c r="D132" s="25" t="s">
        <v>22</v>
      </c>
      <c r="E132" s="26">
        <f t="shared" si="4"/>
        <v>0</v>
      </c>
      <c r="F132" s="49">
        <f>F13+F26+F127</f>
        <v>0</v>
      </c>
      <c r="G132" s="49"/>
      <c r="H132" s="49"/>
      <c r="I132" s="49"/>
      <c r="J132" s="49"/>
      <c r="K132" s="50">
        <f t="shared" si="5"/>
        <v>0</v>
      </c>
      <c r="L132" s="50">
        <f t="shared" si="5"/>
        <v>0</v>
      </c>
      <c r="M132" s="50">
        <f t="shared" si="5"/>
        <v>0</v>
      </c>
      <c r="N132" s="50">
        <f t="shared" si="5"/>
        <v>0</v>
      </c>
      <c r="O132" s="17"/>
    </row>
    <row r="133" spans="1:15" ht="30" customHeight="1" x14ac:dyDescent="0.2">
      <c r="E133" s="51" t="s">
        <v>81</v>
      </c>
      <c r="F133" s="51"/>
      <c r="G133" s="51"/>
      <c r="H133" s="51"/>
      <c r="I133" s="51"/>
      <c r="J133" s="51"/>
      <c r="O133" s="52" t="s">
        <v>82</v>
      </c>
    </row>
  </sheetData>
  <mergeCells count="310">
    <mergeCell ref="O128:O132"/>
    <mergeCell ref="F129:J129"/>
    <mergeCell ref="F130:J130"/>
    <mergeCell ref="F131:J131"/>
    <mergeCell ref="F132:J132"/>
    <mergeCell ref="E133:J133"/>
    <mergeCell ref="F124:J124"/>
    <mergeCell ref="F125:J125"/>
    <mergeCell ref="F126:J126"/>
    <mergeCell ref="F127:J127"/>
    <mergeCell ref="A128:A132"/>
    <mergeCell ref="B128:B132"/>
    <mergeCell ref="C128:C132"/>
    <mergeCell ref="F128:J128"/>
    <mergeCell ref="K120:K121"/>
    <mergeCell ref="L120:L121"/>
    <mergeCell ref="M120:M121"/>
    <mergeCell ref="N120:N121"/>
    <mergeCell ref="O120:O122"/>
    <mergeCell ref="A123:A127"/>
    <mergeCell ref="B123:B127"/>
    <mergeCell ref="C123:C127"/>
    <mergeCell ref="F123:J123"/>
    <mergeCell ref="O123:O127"/>
    <mergeCell ref="F116:J116"/>
    <mergeCell ref="F117:J117"/>
    <mergeCell ref="F118:J118"/>
    <mergeCell ref="F119:J119"/>
    <mergeCell ref="B120:B122"/>
    <mergeCell ref="C120:C122"/>
    <mergeCell ref="D120:D122"/>
    <mergeCell ref="E120:E121"/>
    <mergeCell ref="F120:F121"/>
    <mergeCell ref="G120:J120"/>
    <mergeCell ref="K112:K113"/>
    <mergeCell ref="L112:L113"/>
    <mergeCell ref="M112:M113"/>
    <mergeCell ref="N112:N113"/>
    <mergeCell ref="O112:O114"/>
    <mergeCell ref="A115:A122"/>
    <mergeCell ref="B115:B119"/>
    <mergeCell ref="C115:C119"/>
    <mergeCell ref="F115:J115"/>
    <mergeCell ref="O115:O119"/>
    <mergeCell ref="F108:J108"/>
    <mergeCell ref="F109:J109"/>
    <mergeCell ref="F110:J110"/>
    <mergeCell ref="F111:J111"/>
    <mergeCell ref="B112:B114"/>
    <mergeCell ref="C112:C114"/>
    <mergeCell ref="D112:D114"/>
    <mergeCell ref="E112:E113"/>
    <mergeCell ref="F112:F113"/>
    <mergeCell ref="G112:J112"/>
    <mergeCell ref="K104:K105"/>
    <mergeCell ref="L104:L105"/>
    <mergeCell ref="M104:M105"/>
    <mergeCell ref="N104:N105"/>
    <mergeCell ref="O104:O106"/>
    <mergeCell ref="A107:A114"/>
    <mergeCell ref="B107:B111"/>
    <mergeCell ref="C107:C111"/>
    <mergeCell ref="F107:J107"/>
    <mergeCell ref="O107:O111"/>
    <mergeCell ref="F100:J100"/>
    <mergeCell ref="F101:J101"/>
    <mergeCell ref="F102:J102"/>
    <mergeCell ref="F103:J103"/>
    <mergeCell ref="B104:B106"/>
    <mergeCell ref="C104:C106"/>
    <mergeCell ref="D104:D106"/>
    <mergeCell ref="E104:E105"/>
    <mergeCell ref="F104:F105"/>
    <mergeCell ref="G104:J104"/>
    <mergeCell ref="K96:K97"/>
    <mergeCell ref="L96:L97"/>
    <mergeCell ref="M96:M97"/>
    <mergeCell ref="N96:N97"/>
    <mergeCell ref="O96:O98"/>
    <mergeCell ref="A99:A106"/>
    <mergeCell ref="B99:B103"/>
    <mergeCell ref="C99:C103"/>
    <mergeCell ref="F99:J99"/>
    <mergeCell ref="O99:O103"/>
    <mergeCell ref="F92:J92"/>
    <mergeCell ref="F93:J93"/>
    <mergeCell ref="F94:J94"/>
    <mergeCell ref="F95:J95"/>
    <mergeCell ref="B96:B98"/>
    <mergeCell ref="C96:C98"/>
    <mergeCell ref="D96:D98"/>
    <mergeCell ref="E96:E97"/>
    <mergeCell ref="F96:F97"/>
    <mergeCell ref="G96:J96"/>
    <mergeCell ref="K88:K89"/>
    <mergeCell ref="L88:L89"/>
    <mergeCell ref="M88:M89"/>
    <mergeCell ref="N88:N89"/>
    <mergeCell ref="O88:O90"/>
    <mergeCell ref="A91:A98"/>
    <mergeCell ref="B91:B95"/>
    <mergeCell ref="C91:C95"/>
    <mergeCell ref="F91:J91"/>
    <mergeCell ref="O91:O95"/>
    <mergeCell ref="F84:J84"/>
    <mergeCell ref="F85:J85"/>
    <mergeCell ref="F86:J86"/>
    <mergeCell ref="F87:J87"/>
    <mergeCell ref="B88:B90"/>
    <mergeCell ref="C88:C90"/>
    <mergeCell ref="D88:D90"/>
    <mergeCell ref="E88:E89"/>
    <mergeCell ref="F88:F89"/>
    <mergeCell ref="G88:J88"/>
    <mergeCell ref="K80:K81"/>
    <mergeCell ref="L80:L81"/>
    <mergeCell ref="M80:M81"/>
    <mergeCell ref="N80:N81"/>
    <mergeCell ref="O80:O82"/>
    <mergeCell ref="A83:A90"/>
    <mergeCell ref="B83:B87"/>
    <mergeCell ref="C83:C87"/>
    <mergeCell ref="F83:J83"/>
    <mergeCell ref="O83:O87"/>
    <mergeCell ref="F76:J76"/>
    <mergeCell ref="F77:J77"/>
    <mergeCell ref="F78:J78"/>
    <mergeCell ref="F79:J79"/>
    <mergeCell ref="B80:B82"/>
    <mergeCell ref="C80:C82"/>
    <mergeCell ref="D80:D82"/>
    <mergeCell ref="E80:E81"/>
    <mergeCell ref="F80:F81"/>
    <mergeCell ref="G80:J80"/>
    <mergeCell ref="K72:K73"/>
    <mergeCell ref="L72:L73"/>
    <mergeCell ref="M72:M73"/>
    <mergeCell ref="N72:N73"/>
    <mergeCell ref="O72:O74"/>
    <mergeCell ref="A75:A82"/>
    <mergeCell ref="B75:B79"/>
    <mergeCell ref="C75:C79"/>
    <mergeCell ref="F75:J75"/>
    <mergeCell ref="O75:O79"/>
    <mergeCell ref="F68:J68"/>
    <mergeCell ref="F69:J69"/>
    <mergeCell ref="F70:J70"/>
    <mergeCell ref="F71:J71"/>
    <mergeCell ref="B72:B74"/>
    <mergeCell ref="C72:C74"/>
    <mergeCell ref="D72:D74"/>
    <mergeCell ref="E72:E73"/>
    <mergeCell ref="F72:F73"/>
    <mergeCell ref="G72:J72"/>
    <mergeCell ref="K64:K65"/>
    <mergeCell ref="L64:L65"/>
    <mergeCell ref="M64:M65"/>
    <mergeCell ref="N64:N65"/>
    <mergeCell ref="O64:O66"/>
    <mergeCell ref="A67:A74"/>
    <mergeCell ref="B67:B71"/>
    <mergeCell ref="C67:C71"/>
    <mergeCell ref="F67:J67"/>
    <mergeCell ref="O67:O71"/>
    <mergeCell ref="F60:J60"/>
    <mergeCell ref="F61:J61"/>
    <mergeCell ref="F62:J62"/>
    <mergeCell ref="F63:J63"/>
    <mergeCell ref="B64:B66"/>
    <mergeCell ref="C64:C66"/>
    <mergeCell ref="D64:D66"/>
    <mergeCell ref="E64:E65"/>
    <mergeCell ref="F64:F65"/>
    <mergeCell ref="G64:J64"/>
    <mergeCell ref="K56:K57"/>
    <mergeCell ref="L56:L57"/>
    <mergeCell ref="M56:M57"/>
    <mergeCell ref="N56:N57"/>
    <mergeCell ref="O56:O58"/>
    <mergeCell ref="A59:A66"/>
    <mergeCell ref="B59:B63"/>
    <mergeCell ref="C59:C63"/>
    <mergeCell ref="F59:J59"/>
    <mergeCell ref="O59:O63"/>
    <mergeCell ref="F52:J52"/>
    <mergeCell ref="F53:J53"/>
    <mergeCell ref="F54:J54"/>
    <mergeCell ref="F55:J55"/>
    <mergeCell ref="B56:B58"/>
    <mergeCell ref="C56:C58"/>
    <mergeCell ref="D56:D58"/>
    <mergeCell ref="E56:E57"/>
    <mergeCell ref="F56:F57"/>
    <mergeCell ref="G56:J56"/>
    <mergeCell ref="K48:K49"/>
    <mergeCell ref="L48:L49"/>
    <mergeCell ref="M48:M49"/>
    <mergeCell ref="N48:N49"/>
    <mergeCell ref="O48:O50"/>
    <mergeCell ref="A51:A58"/>
    <mergeCell ref="B51:B55"/>
    <mergeCell ref="C51:C55"/>
    <mergeCell ref="F51:J51"/>
    <mergeCell ref="O51:O55"/>
    <mergeCell ref="F44:J44"/>
    <mergeCell ref="F45:J45"/>
    <mergeCell ref="F46:J46"/>
    <mergeCell ref="F47:J47"/>
    <mergeCell ref="B48:B50"/>
    <mergeCell ref="C48:C50"/>
    <mergeCell ref="D48:D50"/>
    <mergeCell ref="E48:E49"/>
    <mergeCell ref="F48:F49"/>
    <mergeCell ref="G48:J48"/>
    <mergeCell ref="K40:K41"/>
    <mergeCell ref="L40:L41"/>
    <mergeCell ref="M40:M41"/>
    <mergeCell ref="N40:N41"/>
    <mergeCell ref="O40:O42"/>
    <mergeCell ref="A43:A50"/>
    <mergeCell ref="B43:B47"/>
    <mergeCell ref="C43:C47"/>
    <mergeCell ref="F43:J43"/>
    <mergeCell ref="O43:O47"/>
    <mergeCell ref="F36:J36"/>
    <mergeCell ref="F37:J37"/>
    <mergeCell ref="F38:J38"/>
    <mergeCell ref="F39:J39"/>
    <mergeCell ref="B40:B42"/>
    <mergeCell ref="C40:C42"/>
    <mergeCell ref="D40:D42"/>
    <mergeCell ref="E40:E41"/>
    <mergeCell ref="F40:F41"/>
    <mergeCell ref="G40:J40"/>
    <mergeCell ref="K32:K33"/>
    <mergeCell ref="L32:L33"/>
    <mergeCell ref="M32:M33"/>
    <mergeCell ref="N32:N33"/>
    <mergeCell ref="O32:O34"/>
    <mergeCell ref="A35:A42"/>
    <mergeCell ref="B35:B39"/>
    <mergeCell ref="C35:C39"/>
    <mergeCell ref="F35:J35"/>
    <mergeCell ref="O35:O39"/>
    <mergeCell ref="O27:O31"/>
    <mergeCell ref="F28:J28"/>
    <mergeCell ref="F29:J29"/>
    <mergeCell ref="F30:J30"/>
    <mergeCell ref="F31:J31"/>
    <mergeCell ref="B32:B34"/>
    <mergeCell ref="C32:C34"/>
    <mergeCell ref="D32:D34"/>
    <mergeCell ref="E32:E33"/>
    <mergeCell ref="F32:F33"/>
    <mergeCell ref="F23:J23"/>
    <mergeCell ref="F24:J24"/>
    <mergeCell ref="F25:J25"/>
    <mergeCell ref="F26:J26"/>
    <mergeCell ref="A27:A34"/>
    <mergeCell ref="B27:B31"/>
    <mergeCell ref="C27:C31"/>
    <mergeCell ref="F27:J27"/>
    <mergeCell ref="G32:J32"/>
    <mergeCell ref="K19:K20"/>
    <mergeCell ref="L19:L20"/>
    <mergeCell ref="M19:M20"/>
    <mergeCell ref="N19:N20"/>
    <mergeCell ref="O19:O21"/>
    <mergeCell ref="A22:A26"/>
    <mergeCell ref="B22:B26"/>
    <mergeCell ref="C22:C26"/>
    <mergeCell ref="F22:J22"/>
    <mergeCell ref="O22:O26"/>
    <mergeCell ref="O14:O18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F12:J12"/>
    <mergeCell ref="F13:J13"/>
    <mergeCell ref="A14:A21"/>
    <mergeCell ref="B14:B18"/>
    <mergeCell ref="C14:C18"/>
    <mergeCell ref="F14:J14"/>
    <mergeCell ref="G19:J19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F11:J11"/>
    <mergeCell ref="I1:O1"/>
    <mergeCell ref="I2:O2"/>
    <mergeCell ref="A4:O4"/>
    <mergeCell ref="B5:K5"/>
    <mergeCell ref="A6:A7"/>
    <mergeCell ref="B6:B7"/>
    <mergeCell ref="C6:C7"/>
    <mergeCell ref="D6:D7"/>
    <mergeCell ref="E6:E7"/>
    <mergeCell ref="F6:N6"/>
  </mergeCells>
  <pageMargins left="0.70866141732283472" right="0.19685039370078741" top="0.74803149606299213" bottom="0.74803149606299213" header="0.31496062992125984" footer="0.31496062992125984"/>
  <pageSetup paperSize="9" scale="53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2026-06-19T11:05:57Z</dcterms:modified>
</cp:coreProperties>
</file>