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93\bd_doc\2026\Постановления\0205\"/>
    </mc:Choice>
  </mc:AlternateContent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1" i="1" l="1"/>
  <c r="F180" i="1"/>
  <c r="E180" i="1" s="1"/>
  <c r="E177" i="1" s="1"/>
  <c r="E179" i="1"/>
  <c r="E178" i="1"/>
  <c r="N177" i="1"/>
  <c r="M177" i="1"/>
  <c r="L177" i="1"/>
  <c r="K177" i="1"/>
  <c r="F177" i="1"/>
  <c r="E173" i="1"/>
  <c r="E172" i="1"/>
  <c r="E171" i="1"/>
  <c r="E170" i="1"/>
  <c r="E169" i="1" s="1"/>
  <c r="N169" i="1"/>
  <c r="M169" i="1"/>
  <c r="L169" i="1"/>
  <c r="K169" i="1"/>
  <c r="F169" i="1"/>
  <c r="N168" i="1"/>
  <c r="M168" i="1"/>
  <c r="L168" i="1"/>
  <c r="K168" i="1"/>
  <c r="F168" i="1"/>
  <c r="E168" i="1" s="1"/>
  <c r="N167" i="1"/>
  <c r="M167" i="1"/>
  <c r="L167" i="1"/>
  <c r="K167" i="1"/>
  <c r="N166" i="1"/>
  <c r="M166" i="1"/>
  <c r="L166" i="1"/>
  <c r="K166" i="1"/>
  <c r="F166" i="1"/>
  <c r="E166" i="1" s="1"/>
  <c r="N165" i="1"/>
  <c r="M165" i="1"/>
  <c r="L165" i="1"/>
  <c r="L164" i="1" s="1"/>
  <c r="K165" i="1"/>
  <c r="E165" i="1" s="1"/>
  <c r="F165" i="1"/>
  <c r="N164" i="1"/>
  <c r="M164" i="1"/>
  <c r="F163" i="1"/>
  <c r="E163" i="1" s="1"/>
  <c r="E160" i="1"/>
  <c r="E156" i="1" s="1"/>
  <c r="E159" i="1"/>
  <c r="E158" i="1"/>
  <c r="E157" i="1"/>
  <c r="N156" i="1"/>
  <c r="M156" i="1"/>
  <c r="L156" i="1"/>
  <c r="K156" i="1"/>
  <c r="F156" i="1"/>
  <c r="F155" i="1"/>
  <c r="E155" i="1" s="1"/>
  <c r="E152" i="1"/>
  <c r="E148" i="1" s="1"/>
  <c r="E151" i="1"/>
  <c r="E150" i="1"/>
  <c r="E149" i="1"/>
  <c r="N148" i="1"/>
  <c r="M148" i="1"/>
  <c r="L148" i="1"/>
  <c r="K148" i="1"/>
  <c r="F148" i="1"/>
  <c r="N147" i="1"/>
  <c r="M147" i="1"/>
  <c r="L147" i="1"/>
  <c r="K147" i="1"/>
  <c r="F147" i="1"/>
  <c r="E147" i="1" s="1"/>
  <c r="N146" i="1"/>
  <c r="M146" i="1"/>
  <c r="L146" i="1"/>
  <c r="K146" i="1"/>
  <c r="F146" i="1"/>
  <c r="E146" i="1" s="1"/>
  <c r="N145" i="1"/>
  <c r="M145" i="1"/>
  <c r="L145" i="1"/>
  <c r="K145" i="1"/>
  <c r="E145" i="1" s="1"/>
  <c r="F145" i="1"/>
  <c r="N144" i="1"/>
  <c r="N143" i="1" s="1"/>
  <c r="M144" i="1"/>
  <c r="L144" i="1"/>
  <c r="K144" i="1"/>
  <c r="F144" i="1"/>
  <c r="E144" i="1" s="1"/>
  <c r="M143" i="1"/>
  <c r="L143" i="1"/>
  <c r="K143" i="1"/>
  <c r="F142" i="1"/>
  <c r="E142" i="1" s="1"/>
  <c r="E139" i="1"/>
  <c r="E138" i="1"/>
  <c r="E137" i="1"/>
  <c r="E136" i="1"/>
  <c r="E135" i="1" s="1"/>
  <c r="N135" i="1"/>
  <c r="M135" i="1"/>
  <c r="L135" i="1"/>
  <c r="K135" i="1"/>
  <c r="F135" i="1"/>
  <c r="F134" i="1"/>
  <c r="E134" i="1" s="1"/>
  <c r="E131" i="1"/>
  <c r="E130" i="1"/>
  <c r="E129" i="1"/>
  <c r="E128" i="1"/>
  <c r="E127" i="1" s="1"/>
  <c r="N127" i="1"/>
  <c r="M127" i="1"/>
  <c r="L127" i="1"/>
  <c r="K127" i="1"/>
  <c r="F127" i="1"/>
  <c r="F126" i="1"/>
  <c r="E126" i="1" s="1"/>
  <c r="E123" i="1"/>
  <c r="E122" i="1"/>
  <c r="E121" i="1"/>
  <c r="E120" i="1"/>
  <c r="E119" i="1" s="1"/>
  <c r="N119" i="1"/>
  <c r="M119" i="1"/>
  <c r="L119" i="1"/>
  <c r="K119" i="1"/>
  <c r="F119" i="1"/>
  <c r="F118" i="1"/>
  <c r="E118" i="1" s="1"/>
  <c r="E115" i="1"/>
  <c r="E114" i="1"/>
  <c r="E113" i="1"/>
  <c r="E100" i="1" s="1"/>
  <c r="E112" i="1"/>
  <c r="E111" i="1" s="1"/>
  <c r="N111" i="1"/>
  <c r="M111" i="1"/>
  <c r="L111" i="1"/>
  <c r="K111" i="1"/>
  <c r="F111" i="1"/>
  <c r="F110" i="1"/>
  <c r="E110" i="1" s="1"/>
  <c r="E107" i="1"/>
  <c r="F106" i="1"/>
  <c r="E106" i="1"/>
  <c r="E105" i="1"/>
  <c r="E104" i="1"/>
  <c r="N103" i="1"/>
  <c r="M103" i="1"/>
  <c r="L103" i="1"/>
  <c r="K103" i="1"/>
  <c r="F103" i="1"/>
  <c r="E103" i="1"/>
  <c r="N102" i="1"/>
  <c r="M102" i="1"/>
  <c r="L102" i="1"/>
  <c r="K102" i="1"/>
  <c r="K189" i="1" s="1"/>
  <c r="F102" i="1"/>
  <c r="E102" i="1"/>
  <c r="N101" i="1"/>
  <c r="M101" i="1"/>
  <c r="M188" i="1" s="1"/>
  <c r="L101" i="1"/>
  <c r="K101" i="1"/>
  <c r="F101" i="1"/>
  <c r="E101" i="1"/>
  <c r="N100" i="1"/>
  <c r="M100" i="1"/>
  <c r="L100" i="1"/>
  <c r="K100" i="1"/>
  <c r="K187" i="1" s="1"/>
  <c r="F100" i="1"/>
  <c r="N99" i="1"/>
  <c r="M99" i="1"/>
  <c r="M98" i="1" s="1"/>
  <c r="L99" i="1"/>
  <c r="K99" i="1"/>
  <c r="F99" i="1"/>
  <c r="E99" i="1"/>
  <c r="N98" i="1"/>
  <c r="L98" i="1"/>
  <c r="K98" i="1"/>
  <c r="F98" i="1"/>
  <c r="E98" i="1" s="1"/>
  <c r="F97" i="1"/>
  <c r="E97" i="1"/>
  <c r="E94" i="1"/>
  <c r="E93" i="1"/>
  <c r="E92" i="1"/>
  <c r="E91" i="1"/>
  <c r="E90" i="1" s="1"/>
  <c r="N90" i="1"/>
  <c r="M90" i="1"/>
  <c r="L90" i="1"/>
  <c r="K90" i="1"/>
  <c r="F90" i="1"/>
  <c r="F89" i="1"/>
  <c r="E89" i="1"/>
  <c r="E86" i="1"/>
  <c r="E85" i="1"/>
  <c r="E84" i="1"/>
  <c r="E83" i="1"/>
  <c r="E82" i="1" s="1"/>
  <c r="N82" i="1"/>
  <c r="M82" i="1"/>
  <c r="L82" i="1"/>
  <c r="K82" i="1"/>
  <c r="F82" i="1"/>
  <c r="F81" i="1"/>
  <c r="E81" i="1"/>
  <c r="E78" i="1"/>
  <c r="E77" i="1"/>
  <c r="E76" i="1"/>
  <c r="E75" i="1"/>
  <c r="E74" i="1" s="1"/>
  <c r="N74" i="1"/>
  <c r="M74" i="1"/>
  <c r="L74" i="1"/>
  <c r="K74" i="1"/>
  <c r="F74" i="1"/>
  <c r="F73" i="1"/>
  <c r="E73" i="1"/>
  <c r="E70" i="1"/>
  <c r="E69" i="1"/>
  <c r="E68" i="1"/>
  <c r="E67" i="1"/>
  <c r="E66" i="1" s="1"/>
  <c r="N66" i="1"/>
  <c r="M66" i="1"/>
  <c r="L66" i="1"/>
  <c r="K66" i="1"/>
  <c r="F66" i="1"/>
  <c r="F65" i="1"/>
  <c r="E65" i="1"/>
  <c r="E62" i="1"/>
  <c r="E61" i="1"/>
  <c r="E60" i="1"/>
  <c r="E59" i="1"/>
  <c r="E58" i="1" s="1"/>
  <c r="N58" i="1"/>
  <c r="M58" i="1"/>
  <c r="L58" i="1"/>
  <c r="K58" i="1"/>
  <c r="F58" i="1"/>
  <c r="N57" i="1"/>
  <c r="M57" i="1"/>
  <c r="L57" i="1"/>
  <c r="K57" i="1"/>
  <c r="F57" i="1"/>
  <c r="E57" i="1"/>
  <c r="N56" i="1"/>
  <c r="M56" i="1"/>
  <c r="L56" i="1"/>
  <c r="K56" i="1"/>
  <c r="F56" i="1"/>
  <c r="E56" i="1"/>
  <c r="N55" i="1"/>
  <c r="M55" i="1"/>
  <c r="L55" i="1"/>
  <c r="K55" i="1"/>
  <c r="F55" i="1"/>
  <c r="E55" i="1"/>
  <c r="N54" i="1"/>
  <c r="M54" i="1"/>
  <c r="L54" i="1"/>
  <c r="K54" i="1"/>
  <c r="K53" i="1" s="1"/>
  <c r="E53" i="1" s="1"/>
  <c r="F54" i="1"/>
  <c r="N53" i="1"/>
  <c r="M53" i="1"/>
  <c r="L53" i="1"/>
  <c r="F53" i="1"/>
  <c r="F52" i="1"/>
  <c r="E49" i="1"/>
  <c r="E48" i="1"/>
  <c r="E47" i="1"/>
  <c r="E45" i="1" s="1"/>
  <c r="E46" i="1"/>
  <c r="N45" i="1"/>
  <c r="M45" i="1"/>
  <c r="L45" i="1"/>
  <c r="K45" i="1"/>
  <c r="F45" i="1"/>
  <c r="N44" i="1"/>
  <c r="M44" i="1"/>
  <c r="L44" i="1"/>
  <c r="K44" i="1"/>
  <c r="F44" i="1"/>
  <c r="E44" i="1" s="1"/>
  <c r="N43" i="1"/>
  <c r="M43" i="1"/>
  <c r="L43" i="1"/>
  <c r="K43" i="1"/>
  <c r="F43" i="1"/>
  <c r="E43" i="1" s="1"/>
  <c r="N42" i="1"/>
  <c r="M42" i="1"/>
  <c r="L42" i="1"/>
  <c r="K42" i="1"/>
  <c r="F42" i="1"/>
  <c r="E42" i="1" s="1"/>
  <c r="N41" i="1"/>
  <c r="M41" i="1"/>
  <c r="L41" i="1"/>
  <c r="L40" i="1" s="1"/>
  <c r="K41" i="1"/>
  <c r="E41" i="1" s="1"/>
  <c r="F41" i="1"/>
  <c r="N40" i="1"/>
  <c r="M40" i="1"/>
  <c r="K40" i="1"/>
  <c r="F40" i="1"/>
  <c r="F39" i="1"/>
  <c r="E39" i="1" s="1"/>
  <c r="E36" i="1"/>
  <c r="E15" i="1" s="1"/>
  <c r="F35" i="1"/>
  <c r="E35" i="1" s="1"/>
  <c r="E14" i="1" s="1"/>
  <c r="E34" i="1"/>
  <c r="E33" i="1"/>
  <c r="N32" i="1"/>
  <c r="M32" i="1"/>
  <c r="L32" i="1"/>
  <c r="K32" i="1"/>
  <c r="F32" i="1"/>
  <c r="F31" i="1"/>
  <c r="E31" i="1"/>
  <c r="E28" i="1"/>
  <c r="E27" i="1"/>
  <c r="E26" i="1"/>
  <c r="E25" i="1"/>
  <c r="E24" i="1" s="1"/>
  <c r="N24" i="1"/>
  <c r="M24" i="1"/>
  <c r="L24" i="1"/>
  <c r="K24" i="1"/>
  <c r="F24" i="1"/>
  <c r="F23" i="1"/>
  <c r="E23" i="1"/>
  <c r="E20" i="1"/>
  <c r="F19" i="1"/>
  <c r="E19" i="1"/>
  <c r="E18" i="1"/>
  <c r="E13" i="1" s="1"/>
  <c r="E187" i="1" s="1"/>
  <c r="E17" i="1"/>
  <c r="N16" i="1"/>
  <c r="M16" i="1"/>
  <c r="L16" i="1"/>
  <c r="K16" i="1"/>
  <c r="E16" i="1" s="1"/>
  <c r="F16" i="1"/>
  <c r="N15" i="1"/>
  <c r="N189" i="1" s="1"/>
  <c r="M15" i="1"/>
  <c r="M189" i="1" s="1"/>
  <c r="L15" i="1"/>
  <c r="L189" i="1" s="1"/>
  <c r="K15" i="1"/>
  <c r="F15" i="1"/>
  <c r="F189" i="1" s="1"/>
  <c r="N14" i="1"/>
  <c r="N188" i="1" s="1"/>
  <c r="M14" i="1"/>
  <c r="L14" i="1"/>
  <c r="L188" i="1" s="1"/>
  <c r="K14" i="1"/>
  <c r="K188" i="1" s="1"/>
  <c r="F14" i="1"/>
  <c r="N13" i="1"/>
  <c r="N187" i="1" s="1"/>
  <c r="M13" i="1"/>
  <c r="M187" i="1" s="1"/>
  <c r="L13" i="1"/>
  <c r="L187" i="1" s="1"/>
  <c r="K13" i="1"/>
  <c r="F13" i="1"/>
  <c r="F187" i="1" s="1"/>
  <c r="N12" i="1"/>
  <c r="N186" i="1" s="1"/>
  <c r="M12" i="1"/>
  <c r="L12" i="1"/>
  <c r="L186" i="1" s="1"/>
  <c r="L185" i="1" s="1"/>
  <c r="K12" i="1"/>
  <c r="K186" i="1" s="1"/>
  <c r="F12" i="1"/>
  <c r="F186" i="1" s="1"/>
  <c r="N11" i="1"/>
  <c r="M11" i="1"/>
  <c r="F11" i="1"/>
  <c r="E189" i="1" l="1"/>
  <c r="E143" i="1"/>
  <c r="E32" i="1"/>
  <c r="N185" i="1"/>
  <c r="K185" i="1"/>
  <c r="E40" i="1"/>
  <c r="M186" i="1"/>
  <c r="M185" i="1" s="1"/>
  <c r="K11" i="1"/>
  <c r="E11" i="1" s="1"/>
  <c r="E12" i="1"/>
  <c r="E186" i="1" s="1"/>
  <c r="K164" i="1"/>
  <c r="L11" i="1"/>
  <c r="E54" i="1"/>
  <c r="F143" i="1"/>
  <c r="F167" i="1"/>
  <c r="F164" i="1" l="1"/>
  <c r="E167" i="1"/>
  <c r="F188" i="1"/>
  <c r="F185" i="1" s="1"/>
  <c r="E188" i="1" l="1"/>
  <c r="E185" i="1" s="1"/>
  <c r="E164" i="1"/>
</calcChain>
</file>

<file path=xl/sharedStrings.xml><?xml version="1.0" encoding="utf-8"?>
<sst xmlns="http://schemas.openxmlformats.org/spreadsheetml/2006/main" count="418" uniqueCount="113">
  <si>
    <t xml:space="preserve">Приложение №2 </t>
  </si>
  <si>
    <t>к постановлению Администрации городского округа Жуковский</t>
  </si>
  <si>
    <t>от «20» февраля 2026 г.</t>
  </si>
  <si>
    <t>«</t>
  </si>
  <si>
    <t>№ 205</t>
  </si>
  <si>
    <t xml:space="preserve"> VIII Перечень мероприятий</t>
  </si>
  <si>
    <t>подпрограммы 1 «Профилактика преступлений и иных правонарушений»</t>
  </si>
  <si>
    <t>№ 
п/п</t>
  </si>
  <si>
    <t>Мероприятие подпрограммы</t>
  </si>
  <si>
    <t>Сроки исполнения мероприятия</t>
  </si>
  <si>
    <t>Источники финансирования</t>
  </si>
  <si>
    <t>Всего</t>
  </si>
  <si>
    <t>Объём финансирования по годам (тыс.руб.)</t>
  </si>
  <si>
    <t>Ответственный 
за выполнение мероприятия</t>
  </si>
  <si>
    <t>(тыс. руб.)</t>
  </si>
  <si>
    <t>2026 год</t>
  </si>
  <si>
    <t>2027 год</t>
  </si>
  <si>
    <t>2028 год</t>
  </si>
  <si>
    <t>2029 год</t>
  </si>
  <si>
    <t>2030 год</t>
  </si>
  <si>
    <t>Основное мероприятие 01. 
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</t>
  </si>
  <si>
    <t>2026-2030</t>
  </si>
  <si>
    <t>Итого:</t>
  </si>
  <si>
    <t xml:space="preserve">Администрация
(Отдел безопасности),
ОМВД 
(по согласованию) </t>
  </si>
  <si>
    <t xml:space="preserve">Средства федерального бюджета </t>
  </si>
  <si>
    <t>Средства бюджета 
Московской области</t>
  </si>
  <si>
    <t>Средства бюджета 
городского округа Жуковский</t>
  </si>
  <si>
    <t>Внебюджетные средства</t>
  </si>
  <si>
    <t>1.1</t>
  </si>
  <si>
    <t>Мероприятие 01.01.                                  
Проведение мероприятий по профилактике терроризма, экстремизма</t>
  </si>
  <si>
    <t>Количество мероприятий по профилактике терроризма, экстремизма (ед.)</t>
  </si>
  <si>
    <t>Х</t>
  </si>
  <si>
    <t>Всего:</t>
  </si>
  <si>
    <t>Итого
2026 год</t>
  </si>
  <si>
    <t>В том числе по кварталам</t>
  </si>
  <si>
    <t>1 квартал</t>
  </si>
  <si>
    <t>1 полугодие</t>
  </si>
  <si>
    <t>9 месяцев</t>
  </si>
  <si>
    <t>12 месяцев</t>
  </si>
  <si>
    <t>1.2</t>
  </si>
  <si>
    <r>
      <t xml:space="preserve">Мероприятие 01.02.                                              
</t>
    </r>
    <r>
      <rPr>
        <sz val="11"/>
        <color theme="1"/>
        <rFont val="Times New Roman"/>
        <family val="1"/>
        <charset val="204"/>
      </rPr>
      <t>Приобретение оборудования (материалов), наглядных пособий и оснащения для использования при проведении тренировок на объектах с массовым пребыванием людей</t>
    </r>
  </si>
  <si>
    <t xml:space="preserve">Администрация
(Отдел безопасности) </t>
  </si>
  <si>
    <t>Количество приобретенного оборудования, наглядных пособий и оснащения  для использования при проведении антитеррористических тренировок на объектах с массовым пребыванием людей (ед.)</t>
  </si>
  <si>
    <t>1.3</t>
  </si>
  <si>
    <t>Мероприятие 01.03.
Оборудование и (или) модернизация социально значимых объектов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 укрепленности (закупка товаров, работ, услуг)</t>
  </si>
  <si>
    <t>Администрация
(Отдел безопасности)</t>
  </si>
  <si>
    <t>Социально значимые объекты оборудованы материально-техническими средствами в соответствии с требованиями антитеррористической защищенности (ед.)</t>
  </si>
  <si>
    <t>Итого 
2026 год</t>
  </si>
  <si>
    <t>Основное мероприятие 02.  
Обеспечение деятельности общественных объединений правоохранительной направленности</t>
  </si>
  <si>
    <t>2.1</t>
  </si>
  <si>
    <t>Мероприятие 02.02.
Материальное стимулирование народных дружинников</t>
  </si>
  <si>
    <t>Количество народных дружинников, получивших выплаты в соответствии с  требованиями при расчете нормативов расходов бюджета (ед.)</t>
  </si>
  <si>
    <t xml:space="preserve">Основное мероприятие 03.
 Реализация мероприятий по обеспечению общественного порядка и общественной безопасности, профилактике проявлений экстремизма </t>
  </si>
  <si>
    <t>3.1</t>
  </si>
  <si>
    <t>Мероприятие 03.01.
Участие в мероприятиях по профилактике терроризма и рейдах в местах массового отдыха и скопления молодежи с целью выявления экстремистски настроенных лиц</t>
  </si>
  <si>
    <t>Количество мероприятий по профилактике терроризма в местах массового отдыха и скопления молодежи с целью выявления экстремистски настроенных лиц (ед.)</t>
  </si>
  <si>
    <t>3.2</t>
  </si>
  <si>
    <t>Мероприятие 03.02.
Проведение мероприятий по профилактике экстремизма</t>
  </si>
  <si>
    <t>Количество мероприятий по профилактике экстремизма (ед.)</t>
  </si>
  <si>
    <t>3.3</t>
  </si>
  <si>
    <t>Мероприятие 03.03.
Организация и проведение «круглых столов» с лидерами местных национально-культурных объединений и религиозных организаций по вопросам социальной и культурной адаптации мигрантов, предупреждения конфликтных ситуаций среди молодежи, воспитания  межнациональной и межконфессиональной толерантности</t>
  </si>
  <si>
    <t xml:space="preserve">Количество проведенных  «круглых столов» по формированию толерантных межнациональных отношений (ед.) </t>
  </si>
  <si>
    <t>3.4</t>
  </si>
  <si>
    <t>Мероприятие 03.04.
Организация и проведение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</t>
  </si>
  <si>
    <t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(ед.)</t>
  </si>
  <si>
    <t>3.5</t>
  </si>
  <si>
    <t>Мероприятие 03.05.
Изготовление и размещение рекламы, агитационных материалов, направленных на: информирование общественности и целевых групп профилактики о различных формах мошенничества</t>
  </si>
  <si>
    <t>Количество листовок, рекламных баннеров, агитационных материалов противомошеннической направленности (ед.)</t>
  </si>
  <si>
    <t>Основное мероприятие 04. 
Развертывание элементов системы технологического обеспечения региональной общественной безопасности и оперативного управления «Безопасный регион» (далее -система «Безопасный регион»)</t>
  </si>
  <si>
    <t>Администрация 
(Отдел безопасности)</t>
  </si>
  <si>
    <t>4.1</t>
  </si>
  <si>
    <t>Мероприятие 04.01
Оказание услуг по предоставлению видеоизображения для системы «Безопасный регион» с видеокамер, установленных в местах массового скопления людей, на детских игровых, спортивных площадках, социальных объектах, контейнерных площадках (площадках ТБО),  остановках общественного транспорт, подъездах многоквартирных домов</t>
  </si>
  <si>
    <t xml:space="preserve">Количество видеокамер, установленных на территории муниципального образования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площадка,х социальных объектах,  контейнерных площадках (площадках ТБО),  остановках общественного транспорта, подъездах многоквартирных домов  (ед.)
Подтверждающие материалы: ссылки на заключенные муниципальные контракты на сайте zakupki.gov.ru </t>
  </si>
  <si>
    <t>4.2</t>
  </si>
  <si>
    <t xml:space="preserve">Мероприятие 04.02.
Проведение работ по установке видеокамер на подъездах многоквартирных домов и контейнерных площадках (площадках ТБО) и подключению их к системе «Безопасный регион» (в т.ч. в рамках муниципальных контрактов на оказание услуг по предоставлению видеоизображений для системы «Безопасный регион»)
</t>
  </si>
  <si>
    <t>Администрация, Государственная жилищная инспекция и Министерство жилищно-коммунального хозяйства Московской области</t>
  </si>
  <si>
    <t>Количество видеокамер, установленных на подъездах многоквартирных домов и контейнерных площадках (площадках ТБО) и подключенных к системе «Безопасный регион» (ед.)
Подтверждающие материалы: данные Рейтинга- 45</t>
  </si>
  <si>
    <t>4.3</t>
  </si>
  <si>
    <t>Мероприятие 04.03.
Техническое обслуживание и модернизация оборудования системы «Безопасный регион»</t>
  </si>
  <si>
    <t>Сумма средств, затраченных на содержание оборудования системы «Безопасный регион»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(тыс. рублей)</t>
  </si>
  <si>
    <t>4.4</t>
  </si>
  <si>
    <t>Мероприятие 04.04.
Обеспечение интеграции в систему «Безопасный регион» видеокамер внешних систем видеонаблюдения</t>
  </si>
  <si>
    <t>Администрация                                  (Отдел безопасности)</t>
  </si>
  <si>
    <t>Количество видеокамер внешних систем видеонаблюдения, интегрированных в систему «Безопасный регион», (ед.)
Подтверждающие материалы: данные портала системы «Безопасный регион»</t>
  </si>
  <si>
    <t>4.5</t>
  </si>
  <si>
    <t>Мероприятие 04.08.
Выполнение работ по созданию программно-технических комплексов видеонаблюдения с подключением к системе "Безопасный регион" на строящихся (или построенных) многоквартирных жилых домах для переселения граждан из аварийного жилищного фонда</t>
  </si>
  <si>
    <t xml:space="preserve">Выполнение технических условий и получение сертификата внешней системы видеонаблюдения, интегрированной в систему «Безопасный регион» 
</t>
  </si>
  <si>
    <t>Основное мероприятие 05.
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</t>
  </si>
  <si>
    <t>5.1</t>
  </si>
  <si>
    <t>Мероприятие 05.04.
Изготовление и размещение рекламы, агитационных материалов направленных на: информирование общественности и целевых групп профилактики о государственной стратегии, а также реализуемой профилактической деятельности в отношении наркомании; формирования общественного мнения, направленного на изменение норм, связанных с поведением «риска», и пропаганду ценностей здорового образа жизни; - информирование о рисках, связанных с наркотиками; стимулирование подростков и молодежи и их родителей к обращению за психологической и иной профессиональной помощью</t>
  </si>
  <si>
    <t>Количество рекламных баннеров, агитационных материалов антинаркотической направленности (ед.)</t>
  </si>
  <si>
    <t>5.5</t>
  </si>
  <si>
    <t>Мероприятие 05.05.
Организация и проведение на территории муниципального образования антинаркотических месячников, приуроченных к Международному дню борьбы с наркоманией и наркобизнесом и к проведению в образовательных организациях социально-психологического и медицинского тестирования</t>
  </si>
  <si>
    <t>Администрация
(Управление образования)</t>
  </si>
  <si>
    <t>Ежегодное проведение мероприятий в рамках антинаркотических месячников (дата, месяц, ед.)</t>
  </si>
  <si>
    <t>X</t>
  </si>
  <si>
    <t>I</t>
  </si>
  <si>
    <t>II</t>
  </si>
  <si>
    <t>III</t>
  </si>
  <si>
    <t>IV</t>
  </si>
  <si>
    <t>6</t>
  </si>
  <si>
    <t xml:space="preserve">Основное мероприятие 07.
Развитие похоронного дела </t>
  </si>
  <si>
    <t>Администрация 
(МКУ "Ритуальная служба")</t>
  </si>
  <si>
    <t>6.1</t>
  </si>
  <si>
    <t xml:space="preserve"> Мероприятие 07.02.
 Реализация мероприятий по транспортировке умерших в морг, включая погрузо-разгрузочные работы, с мест обнаружения или происшествия для производства судебно-медицинской экспертизы</t>
  </si>
  <si>
    <t>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 (процент)</t>
  </si>
  <si>
    <t>Итого 2026 год</t>
  </si>
  <si>
    <t>6.2</t>
  </si>
  <si>
    <t>Мероприятие 07.04.
Расходы на обеспечение деятельности (оказание услуг) в сфере похоронного дела</t>
  </si>
  <si>
    <t>Выполнение мероприятий по обеспечению деятельности (оказанию услуг) в сфере похоронного дела (процент)</t>
  </si>
  <si>
    <t>Итого по подпрограмме</t>
  </si>
  <si>
    <t>Итого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</si>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</sst>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000"/>
    <numFmt numFmtId="165" formatCode="0.0000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49" fontId="0" fillId="0" borderId="0" xfId="0" applyNumberFormat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vertical="center" wrapText="1"/>
    </xf>
    <xf numFmtId="49" fontId="9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3" fillId="0" borderId="0" xfId="0" applyFont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13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/>
    <xf numFmtId="0" fontId="16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49" fontId="22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/>
    <xf numFmtId="0" fontId="11" fillId="0" borderId="0" xfId="0" applyFont="1" applyBorder="1"/>
    <xf numFmtId="49" fontId="22" fillId="0" borderId="0" xfId="0" applyNumberFormat="1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2"/>
  <sheetViews>
    <sheetView tabSelected="1" workbookViewId="0">
      <selection activeCell="D10" sqref="D10"/>
    </sheetView>
  </sheetViews>
  <sheetFormatPr defaultRowHeight="15" x14ac:dyDescent="0.25"/>
  <cols>
    <col min="1" max="1" width="5.7109375" style="1" customWidth="1"/>
    <col min="2" max="2" width="47.5703125" customWidth="1"/>
    <col min="3" max="3" width="14" customWidth="1"/>
    <col min="4" max="4" width="29.140625" customWidth="1"/>
    <col min="5" max="5" width="15.7109375" customWidth="1"/>
    <col min="6" max="10" width="10.7109375" customWidth="1"/>
    <col min="11" max="12" width="14.7109375" style="11" customWidth="1"/>
    <col min="13" max="14" width="14.7109375" style="12" customWidth="1"/>
    <col min="15" max="15" width="18.7109375" customWidth="1"/>
    <col min="16" max="16" width="8.7109375" customWidth="1"/>
  </cols>
  <sheetData>
    <row r="1" spans="1:16" x14ac:dyDescent="0.25">
      <c r="K1"/>
      <c r="L1" s="2" t="s">
        <v>0</v>
      </c>
      <c r="M1" s="2"/>
      <c r="N1" s="2"/>
      <c r="O1" s="2"/>
    </row>
    <row r="2" spans="1:16" x14ac:dyDescent="0.25">
      <c r="K2"/>
      <c r="L2" s="2" t="s">
        <v>1</v>
      </c>
      <c r="M2" s="2"/>
      <c r="N2" s="2"/>
      <c r="O2" s="2"/>
    </row>
    <row r="3" spans="1:16" x14ac:dyDescent="0.25">
      <c r="K3"/>
      <c r="L3" s="2" t="s">
        <v>2</v>
      </c>
      <c r="M3" s="2"/>
      <c r="N3" s="2"/>
      <c r="O3" s="2"/>
    </row>
    <row r="4" spans="1:16" x14ac:dyDescent="0.25">
      <c r="A4" s="3" t="s">
        <v>3</v>
      </c>
      <c r="K4"/>
      <c r="L4" s="2" t="s">
        <v>4</v>
      </c>
      <c r="M4" s="2"/>
      <c r="N4" s="2"/>
      <c r="O4" s="2"/>
    </row>
    <row r="5" spans="1:16" s="6" customFormat="1" ht="15.95" customHeight="1" x14ac:dyDescent="0.25">
      <c r="A5" s="4" t="s">
        <v>5</v>
      </c>
      <c r="B5" s="4"/>
      <c r="C5" s="4"/>
      <c r="D5" s="4"/>
      <c r="E5" s="4"/>
      <c r="F5" s="5"/>
      <c r="K5" s="7"/>
      <c r="L5" s="7"/>
      <c r="M5" s="8"/>
      <c r="N5" s="8"/>
      <c r="P5" s="9"/>
    </row>
    <row r="6" spans="1:16" s="6" customFormat="1" ht="15.95" customHeight="1" x14ac:dyDescent="0.25">
      <c r="A6" s="4" t="s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9"/>
    </row>
    <row r="7" spans="1:16" ht="15.95" customHeight="1" x14ac:dyDescent="0.25">
      <c r="A7" s="10"/>
      <c r="P7" s="13"/>
    </row>
    <row r="8" spans="1:16" s="17" customFormat="1" ht="22.5" customHeight="1" x14ac:dyDescent="0.25">
      <c r="A8" s="14" t="s">
        <v>7</v>
      </c>
      <c r="B8" s="15" t="s">
        <v>8</v>
      </c>
      <c r="C8" s="15" t="s">
        <v>9</v>
      </c>
      <c r="D8" s="15" t="s">
        <v>10</v>
      </c>
      <c r="E8" s="16" t="s">
        <v>11</v>
      </c>
      <c r="F8" s="15" t="s">
        <v>12</v>
      </c>
      <c r="G8" s="15"/>
      <c r="H8" s="15"/>
      <c r="I8" s="15"/>
      <c r="J8" s="15"/>
      <c r="K8" s="15"/>
      <c r="L8" s="15"/>
      <c r="M8" s="15"/>
      <c r="N8" s="15"/>
      <c r="O8" s="15" t="s">
        <v>13</v>
      </c>
      <c r="P8" s="13"/>
    </row>
    <row r="9" spans="1:16" s="17" customFormat="1" ht="22.5" customHeight="1" x14ac:dyDescent="0.25">
      <c r="A9" s="14"/>
      <c r="B9" s="15"/>
      <c r="C9" s="15"/>
      <c r="D9" s="15"/>
      <c r="E9" s="16" t="s">
        <v>14</v>
      </c>
      <c r="F9" s="15" t="s">
        <v>15</v>
      </c>
      <c r="G9" s="15"/>
      <c r="H9" s="15"/>
      <c r="I9" s="15"/>
      <c r="J9" s="15"/>
      <c r="K9" s="18" t="s">
        <v>16</v>
      </c>
      <c r="L9" s="18" t="s">
        <v>17</v>
      </c>
      <c r="M9" s="18" t="s">
        <v>18</v>
      </c>
      <c r="N9" s="18" t="s">
        <v>19</v>
      </c>
      <c r="O9" s="15"/>
      <c r="P9" s="13"/>
    </row>
    <row r="10" spans="1:16" s="21" customFormat="1" ht="15" customHeight="1" x14ac:dyDescent="0.25">
      <c r="A10" s="19">
        <v>1</v>
      </c>
      <c r="B10" s="16">
        <v>2</v>
      </c>
      <c r="C10" s="16">
        <v>3</v>
      </c>
      <c r="D10" s="16">
        <v>4</v>
      </c>
      <c r="E10" s="16">
        <v>5</v>
      </c>
      <c r="F10" s="15">
        <v>6</v>
      </c>
      <c r="G10" s="15"/>
      <c r="H10" s="15"/>
      <c r="I10" s="15"/>
      <c r="J10" s="15"/>
      <c r="K10" s="18">
        <v>7</v>
      </c>
      <c r="L10" s="18">
        <v>8</v>
      </c>
      <c r="M10" s="18">
        <v>9</v>
      </c>
      <c r="N10" s="18">
        <v>10</v>
      </c>
      <c r="O10" s="16">
        <v>11</v>
      </c>
      <c r="P10" s="20"/>
    </row>
    <row r="11" spans="1:16" s="17" customFormat="1" ht="20.100000000000001" customHeight="1" x14ac:dyDescent="0.25">
      <c r="A11" s="22">
        <v>1</v>
      </c>
      <c r="B11" s="23" t="s">
        <v>20</v>
      </c>
      <c r="C11" s="24" t="s">
        <v>21</v>
      </c>
      <c r="D11" s="25" t="s">
        <v>22</v>
      </c>
      <c r="E11" s="26">
        <f>SUM(F11:N11)</f>
        <v>3300</v>
      </c>
      <c r="F11" s="27">
        <f>SUM(F12:J15)</f>
        <v>700</v>
      </c>
      <c r="G11" s="27"/>
      <c r="H11" s="27"/>
      <c r="I11" s="27"/>
      <c r="J11" s="27"/>
      <c r="K11" s="28">
        <f>SUM(K12:K15)</f>
        <v>650</v>
      </c>
      <c r="L11" s="28">
        <f>SUM(L12:L15)</f>
        <v>650</v>
      </c>
      <c r="M11" s="28">
        <f>SUM(M12:M15)</f>
        <v>650</v>
      </c>
      <c r="N11" s="28">
        <f>SUM(N12:N15)</f>
        <v>650</v>
      </c>
      <c r="O11" s="24" t="s">
        <v>23</v>
      </c>
      <c r="P11" s="13"/>
    </row>
    <row r="12" spans="1:16" s="17" customFormat="1" ht="30" customHeight="1" x14ac:dyDescent="0.25">
      <c r="A12" s="22"/>
      <c r="B12" s="23"/>
      <c r="C12" s="24"/>
      <c r="D12" s="25" t="s">
        <v>24</v>
      </c>
      <c r="E12" s="26">
        <f t="shared" ref="E12:F15" si="0">E17+E25+E33</f>
        <v>0</v>
      </c>
      <c r="F12" s="27">
        <f t="shared" si="0"/>
        <v>0</v>
      </c>
      <c r="G12" s="27"/>
      <c r="H12" s="27"/>
      <c r="I12" s="27"/>
      <c r="J12" s="27"/>
      <c r="K12" s="28">
        <f t="shared" ref="K12:N15" si="1">K17+K25+K33</f>
        <v>0</v>
      </c>
      <c r="L12" s="28">
        <f t="shared" si="1"/>
        <v>0</v>
      </c>
      <c r="M12" s="28">
        <f t="shared" si="1"/>
        <v>0</v>
      </c>
      <c r="N12" s="28">
        <f t="shared" si="1"/>
        <v>0</v>
      </c>
      <c r="O12" s="24"/>
      <c r="P12" s="13"/>
    </row>
    <row r="13" spans="1:16" s="17" customFormat="1" ht="30" customHeight="1" x14ac:dyDescent="0.25">
      <c r="A13" s="22"/>
      <c r="B13" s="23"/>
      <c r="C13" s="24"/>
      <c r="D13" s="25" t="s">
        <v>25</v>
      </c>
      <c r="E13" s="26">
        <f t="shared" si="0"/>
        <v>0</v>
      </c>
      <c r="F13" s="27">
        <f t="shared" si="0"/>
        <v>0</v>
      </c>
      <c r="G13" s="27"/>
      <c r="H13" s="27"/>
      <c r="I13" s="27"/>
      <c r="J13" s="27"/>
      <c r="K13" s="28">
        <f t="shared" si="1"/>
        <v>0</v>
      </c>
      <c r="L13" s="28">
        <f t="shared" si="1"/>
        <v>0</v>
      </c>
      <c r="M13" s="28">
        <f t="shared" si="1"/>
        <v>0</v>
      </c>
      <c r="N13" s="28">
        <f t="shared" si="1"/>
        <v>0</v>
      </c>
      <c r="O13" s="24"/>
      <c r="P13" s="13"/>
    </row>
    <row r="14" spans="1:16" s="17" customFormat="1" ht="30" customHeight="1" x14ac:dyDescent="0.25">
      <c r="A14" s="22"/>
      <c r="B14" s="23"/>
      <c r="C14" s="24"/>
      <c r="D14" s="25" t="s">
        <v>26</v>
      </c>
      <c r="E14" s="26">
        <f t="shared" si="0"/>
        <v>3300</v>
      </c>
      <c r="F14" s="27">
        <f t="shared" si="0"/>
        <v>700</v>
      </c>
      <c r="G14" s="27"/>
      <c r="H14" s="27"/>
      <c r="I14" s="27"/>
      <c r="J14" s="27"/>
      <c r="K14" s="28">
        <f t="shared" si="1"/>
        <v>650</v>
      </c>
      <c r="L14" s="28">
        <f t="shared" si="1"/>
        <v>650</v>
      </c>
      <c r="M14" s="28">
        <f t="shared" si="1"/>
        <v>650</v>
      </c>
      <c r="N14" s="28">
        <f t="shared" si="1"/>
        <v>650</v>
      </c>
      <c r="O14" s="24"/>
      <c r="P14" s="13"/>
    </row>
    <row r="15" spans="1:16" s="17" customFormat="1" ht="20.100000000000001" customHeight="1" x14ac:dyDescent="0.25">
      <c r="A15" s="22"/>
      <c r="B15" s="23"/>
      <c r="C15" s="24"/>
      <c r="D15" s="25" t="s">
        <v>27</v>
      </c>
      <c r="E15" s="26">
        <f t="shared" si="0"/>
        <v>0</v>
      </c>
      <c r="F15" s="27">
        <f t="shared" si="0"/>
        <v>0</v>
      </c>
      <c r="G15" s="27"/>
      <c r="H15" s="27"/>
      <c r="I15" s="27"/>
      <c r="J15" s="27"/>
      <c r="K15" s="28">
        <f t="shared" si="1"/>
        <v>0</v>
      </c>
      <c r="L15" s="28">
        <f t="shared" si="1"/>
        <v>0</v>
      </c>
      <c r="M15" s="28">
        <f t="shared" si="1"/>
        <v>0</v>
      </c>
      <c r="N15" s="28">
        <f t="shared" si="1"/>
        <v>0</v>
      </c>
      <c r="O15" s="24"/>
      <c r="P15" s="13"/>
    </row>
    <row r="16" spans="1:16" s="17" customFormat="1" ht="20.100000000000001" customHeight="1" x14ac:dyDescent="0.25">
      <c r="A16" s="22" t="s">
        <v>28</v>
      </c>
      <c r="B16" s="23" t="s">
        <v>29</v>
      </c>
      <c r="C16" s="24" t="s">
        <v>21</v>
      </c>
      <c r="D16" s="25" t="s">
        <v>22</v>
      </c>
      <c r="E16" s="26">
        <f>SUM(F16:N16)</f>
        <v>1464</v>
      </c>
      <c r="F16" s="27">
        <f>SUM(F17:J20)</f>
        <v>264</v>
      </c>
      <c r="G16" s="27"/>
      <c r="H16" s="27"/>
      <c r="I16" s="27"/>
      <c r="J16" s="27"/>
      <c r="K16" s="28">
        <f>SUM(K17:K20)</f>
        <v>300</v>
      </c>
      <c r="L16" s="28">
        <f>SUM(L17:L20)</f>
        <v>300</v>
      </c>
      <c r="M16" s="28">
        <f>SUM(M17:M20)</f>
        <v>300</v>
      </c>
      <c r="N16" s="28">
        <f>SUM(N17:N20)</f>
        <v>300</v>
      </c>
      <c r="O16" s="29" t="s">
        <v>23</v>
      </c>
      <c r="P16" s="13"/>
    </row>
    <row r="17" spans="1:16" s="17" customFormat="1" ht="30" customHeight="1" x14ac:dyDescent="0.25">
      <c r="A17" s="22"/>
      <c r="B17" s="23"/>
      <c r="C17" s="24"/>
      <c r="D17" s="25" t="s">
        <v>24</v>
      </c>
      <c r="E17" s="26">
        <f>SUM(F17:N17)</f>
        <v>0</v>
      </c>
      <c r="F17" s="27">
        <v>0</v>
      </c>
      <c r="G17" s="27"/>
      <c r="H17" s="27"/>
      <c r="I17" s="27"/>
      <c r="J17" s="27"/>
      <c r="K17" s="28">
        <v>0</v>
      </c>
      <c r="L17" s="28">
        <v>0</v>
      </c>
      <c r="M17" s="28">
        <v>0</v>
      </c>
      <c r="N17" s="28">
        <v>0</v>
      </c>
      <c r="O17" s="29"/>
      <c r="P17" s="13"/>
    </row>
    <row r="18" spans="1:16" s="17" customFormat="1" ht="30" customHeight="1" x14ac:dyDescent="0.25">
      <c r="A18" s="22"/>
      <c r="B18" s="23"/>
      <c r="C18" s="24"/>
      <c r="D18" s="25" t="s">
        <v>25</v>
      </c>
      <c r="E18" s="26">
        <f>SUM(F18:N18)</f>
        <v>0</v>
      </c>
      <c r="F18" s="27">
        <v>0</v>
      </c>
      <c r="G18" s="27"/>
      <c r="H18" s="27"/>
      <c r="I18" s="27"/>
      <c r="J18" s="27"/>
      <c r="K18" s="28">
        <v>0</v>
      </c>
      <c r="L18" s="28">
        <v>0</v>
      </c>
      <c r="M18" s="28">
        <v>0</v>
      </c>
      <c r="N18" s="28">
        <v>0</v>
      </c>
      <c r="O18" s="29"/>
      <c r="P18" s="13"/>
    </row>
    <row r="19" spans="1:16" s="17" customFormat="1" ht="30" customHeight="1" x14ac:dyDescent="0.25">
      <c r="A19" s="22"/>
      <c r="B19" s="23"/>
      <c r="C19" s="24"/>
      <c r="D19" s="25" t="s">
        <v>26</v>
      </c>
      <c r="E19" s="26">
        <f>SUM(F19:N19)</f>
        <v>1464</v>
      </c>
      <c r="F19" s="30">
        <f>0+264</f>
        <v>264</v>
      </c>
      <c r="G19" s="30"/>
      <c r="H19" s="30"/>
      <c r="I19" s="30"/>
      <c r="J19" s="30"/>
      <c r="K19" s="28">
        <v>300</v>
      </c>
      <c r="L19" s="28">
        <v>300</v>
      </c>
      <c r="M19" s="28">
        <v>300</v>
      </c>
      <c r="N19" s="28">
        <v>300</v>
      </c>
      <c r="O19" s="29"/>
      <c r="P19" s="13"/>
    </row>
    <row r="20" spans="1:16" s="17" customFormat="1" ht="20.100000000000001" customHeight="1" x14ac:dyDescent="0.25">
      <c r="A20" s="22"/>
      <c r="B20" s="23"/>
      <c r="C20" s="24"/>
      <c r="D20" s="25" t="s">
        <v>27</v>
      </c>
      <c r="E20" s="26">
        <f>SUM(F20:N20)</f>
        <v>0</v>
      </c>
      <c r="F20" s="27">
        <v>0</v>
      </c>
      <c r="G20" s="27"/>
      <c r="H20" s="27"/>
      <c r="I20" s="27"/>
      <c r="J20" s="27"/>
      <c r="K20" s="28">
        <v>0</v>
      </c>
      <c r="L20" s="28">
        <v>0</v>
      </c>
      <c r="M20" s="28">
        <v>0</v>
      </c>
      <c r="N20" s="28">
        <v>0</v>
      </c>
      <c r="O20" s="29"/>
      <c r="P20" s="13"/>
    </row>
    <row r="21" spans="1:16" s="17" customFormat="1" ht="20.100000000000001" customHeight="1" x14ac:dyDescent="0.25">
      <c r="A21" s="22"/>
      <c r="B21" s="23" t="s">
        <v>30</v>
      </c>
      <c r="C21" s="24" t="s">
        <v>31</v>
      </c>
      <c r="D21" s="24" t="s">
        <v>31</v>
      </c>
      <c r="E21" s="24" t="s">
        <v>32</v>
      </c>
      <c r="F21" s="24" t="s">
        <v>33</v>
      </c>
      <c r="G21" s="24" t="s">
        <v>34</v>
      </c>
      <c r="H21" s="24"/>
      <c r="I21" s="24"/>
      <c r="J21" s="24"/>
      <c r="K21" s="31">
        <v>1</v>
      </c>
      <c r="L21" s="31">
        <v>1</v>
      </c>
      <c r="M21" s="31">
        <v>1</v>
      </c>
      <c r="N21" s="31">
        <v>1</v>
      </c>
      <c r="O21" s="29"/>
      <c r="P21" s="13"/>
    </row>
    <row r="22" spans="1:16" s="34" customFormat="1" ht="30" customHeight="1" x14ac:dyDescent="0.25">
      <c r="A22" s="22"/>
      <c r="B22" s="23"/>
      <c r="C22" s="24"/>
      <c r="D22" s="24"/>
      <c r="E22" s="24"/>
      <c r="F22" s="24"/>
      <c r="G22" s="32" t="s">
        <v>35</v>
      </c>
      <c r="H22" s="32" t="s">
        <v>36</v>
      </c>
      <c r="I22" s="32" t="s">
        <v>37</v>
      </c>
      <c r="J22" s="32" t="s">
        <v>38</v>
      </c>
      <c r="K22" s="31"/>
      <c r="L22" s="31"/>
      <c r="M22" s="31"/>
      <c r="N22" s="31"/>
      <c r="O22" s="29"/>
      <c r="P22" s="33"/>
    </row>
    <row r="23" spans="1:16" s="17" customFormat="1" ht="20.100000000000001" customHeight="1" x14ac:dyDescent="0.25">
      <c r="A23" s="22"/>
      <c r="B23" s="23"/>
      <c r="C23" s="24"/>
      <c r="D23" s="24"/>
      <c r="E23" s="32">
        <f>F23+K21+L21+M21+N21</f>
        <v>48</v>
      </c>
      <c r="F23" s="32">
        <f>SUM(G23:J23)</f>
        <v>44</v>
      </c>
      <c r="G23" s="35">
        <v>0</v>
      </c>
      <c r="H23" s="35">
        <v>0</v>
      </c>
      <c r="I23" s="35">
        <v>0</v>
      </c>
      <c r="J23" s="35">
        <v>44</v>
      </c>
      <c r="K23" s="31"/>
      <c r="L23" s="31"/>
      <c r="M23" s="31"/>
      <c r="N23" s="31"/>
      <c r="O23" s="29"/>
      <c r="P23" s="13"/>
    </row>
    <row r="24" spans="1:16" s="17" customFormat="1" ht="20.100000000000001" customHeight="1" x14ac:dyDescent="0.25">
      <c r="A24" s="22" t="s">
        <v>39</v>
      </c>
      <c r="B24" s="23" t="s">
        <v>40</v>
      </c>
      <c r="C24" s="24" t="s">
        <v>21</v>
      </c>
      <c r="D24" s="25" t="s">
        <v>22</v>
      </c>
      <c r="E24" s="36">
        <f>SUM(E25:E28)</f>
        <v>250</v>
      </c>
      <c r="F24" s="37">
        <f>SUM(F25:J28)</f>
        <v>50</v>
      </c>
      <c r="G24" s="37"/>
      <c r="H24" s="37"/>
      <c r="I24" s="37"/>
      <c r="J24" s="37"/>
      <c r="K24" s="38">
        <f>SUM(K25:K28)</f>
        <v>50</v>
      </c>
      <c r="L24" s="38">
        <f>SUM(L25:L28)</f>
        <v>50</v>
      </c>
      <c r="M24" s="38">
        <f>SUM(M25:M28)</f>
        <v>50</v>
      </c>
      <c r="N24" s="38">
        <f>SUM(N25:N28)</f>
        <v>50</v>
      </c>
      <c r="O24" s="29" t="s">
        <v>41</v>
      </c>
      <c r="P24" s="13"/>
    </row>
    <row r="25" spans="1:16" s="17" customFormat="1" ht="30" customHeight="1" x14ac:dyDescent="0.25">
      <c r="A25" s="22"/>
      <c r="B25" s="23"/>
      <c r="C25" s="24"/>
      <c r="D25" s="25" t="s">
        <v>24</v>
      </c>
      <c r="E25" s="36">
        <f>SUM(F25:N25)</f>
        <v>0</v>
      </c>
      <c r="F25" s="37">
        <v>0</v>
      </c>
      <c r="G25" s="37"/>
      <c r="H25" s="37"/>
      <c r="I25" s="37"/>
      <c r="J25" s="37"/>
      <c r="K25" s="38">
        <v>0</v>
      </c>
      <c r="L25" s="38">
        <v>0</v>
      </c>
      <c r="M25" s="38">
        <v>0</v>
      </c>
      <c r="N25" s="38">
        <v>0</v>
      </c>
      <c r="O25" s="29"/>
      <c r="P25" s="13"/>
    </row>
    <row r="26" spans="1:16" s="17" customFormat="1" ht="30" customHeight="1" x14ac:dyDescent="0.25">
      <c r="A26" s="22"/>
      <c r="B26" s="23"/>
      <c r="C26" s="24"/>
      <c r="D26" s="25" t="s">
        <v>25</v>
      </c>
      <c r="E26" s="36">
        <f>SUM(F26:N26)</f>
        <v>0</v>
      </c>
      <c r="F26" s="37">
        <v>0</v>
      </c>
      <c r="G26" s="37"/>
      <c r="H26" s="37"/>
      <c r="I26" s="37"/>
      <c r="J26" s="37"/>
      <c r="K26" s="38">
        <v>0</v>
      </c>
      <c r="L26" s="38">
        <v>0</v>
      </c>
      <c r="M26" s="38">
        <v>0</v>
      </c>
      <c r="N26" s="38">
        <v>0</v>
      </c>
      <c r="O26" s="29"/>
      <c r="P26" s="13"/>
    </row>
    <row r="27" spans="1:16" s="17" customFormat="1" ht="30" customHeight="1" x14ac:dyDescent="0.25">
      <c r="A27" s="22"/>
      <c r="B27" s="23"/>
      <c r="C27" s="24"/>
      <c r="D27" s="25" t="s">
        <v>26</v>
      </c>
      <c r="E27" s="36">
        <f>SUM(F27:N27)</f>
        <v>250</v>
      </c>
      <c r="F27" s="39">
        <v>50</v>
      </c>
      <c r="G27" s="39"/>
      <c r="H27" s="39"/>
      <c r="I27" s="39"/>
      <c r="J27" s="39"/>
      <c r="K27" s="38">
        <v>50</v>
      </c>
      <c r="L27" s="38">
        <v>50</v>
      </c>
      <c r="M27" s="38">
        <v>50</v>
      </c>
      <c r="N27" s="38">
        <v>50</v>
      </c>
      <c r="O27" s="29"/>
      <c r="P27" s="13"/>
    </row>
    <row r="28" spans="1:16" s="17" customFormat="1" ht="20.100000000000001" customHeight="1" x14ac:dyDescent="0.25">
      <c r="A28" s="22"/>
      <c r="B28" s="23"/>
      <c r="C28" s="24"/>
      <c r="D28" s="25" t="s">
        <v>27</v>
      </c>
      <c r="E28" s="36">
        <f>SUM(F28:N28)</f>
        <v>0</v>
      </c>
      <c r="F28" s="37">
        <v>0</v>
      </c>
      <c r="G28" s="37"/>
      <c r="H28" s="37"/>
      <c r="I28" s="37"/>
      <c r="J28" s="37"/>
      <c r="K28" s="38">
        <v>0</v>
      </c>
      <c r="L28" s="38">
        <v>0</v>
      </c>
      <c r="M28" s="38">
        <v>0</v>
      </c>
      <c r="N28" s="38">
        <v>0</v>
      </c>
      <c r="O28" s="29"/>
      <c r="P28" s="13"/>
    </row>
    <row r="29" spans="1:16" s="17" customFormat="1" ht="20.100000000000001" customHeight="1" x14ac:dyDescent="0.25">
      <c r="A29" s="22"/>
      <c r="B29" s="23" t="s">
        <v>42</v>
      </c>
      <c r="C29" s="24" t="s">
        <v>31</v>
      </c>
      <c r="D29" s="24" t="s">
        <v>31</v>
      </c>
      <c r="E29" s="24" t="s">
        <v>32</v>
      </c>
      <c r="F29" s="24" t="s">
        <v>33</v>
      </c>
      <c r="G29" s="24" t="s">
        <v>34</v>
      </c>
      <c r="H29" s="24"/>
      <c r="I29" s="24"/>
      <c r="J29" s="24"/>
      <c r="K29" s="31">
        <v>5000</v>
      </c>
      <c r="L29" s="31">
        <v>5000</v>
      </c>
      <c r="M29" s="31">
        <v>5000</v>
      </c>
      <c r="N29" s="31">
        <v>5000</v>
      </c>
      <c r="O29" s="29"/>
      <c r="P29" s="13"/>
    </row>
    <row r="30" spans="1:16" s="34" customFormat="1" ht="36" customHeight="1" x14ac:dyDescent="0.25">
      <c r="A30" s="22"/>
      <c r="B30" s="23"/>
      <c r="C30" s="24"/>
      <c r="D30" s="24"/>
      <c r="E30" s="24"/>
      <c r="F30" s="24"/>
      <c r="G30" s="32" t="s">
        <v>35</v>
      </c>
      <c r="H30" s="32" t="s">
        <v>36</v>
      </c>
      <c r="I30" s="32" t="s">
        <v>37</v>
      </c>
      <c r="J30" s="32" t="s">
        <v>38</v>
      </c>
      <c r="K30" s="31"/>
      <c r="L30" s="31"/>
      <c r="M30" s="31"/>
      <c r="N30" s="31"/>
      <c r="O30" s="29"/>
      <c r="P30" s="33"/>
    </row>
    <row r="31" spans="1:16" s="17" customFormat="1" ht="20.100000000000001" customHeight="1" x14ac:dyDescent="0.25">
      <c r="A31" s="22"/>
      <c r="B31" s="23"/>
      <c r="C31" s="24"/>
      <c r="D31" s="24"/>
      <c r="E31" s="32">
        <f>F31+K29+L29+M29+N29</f>
        <v>25000</v>
      </c>
      <c r="F31" s="32">
        <f>G31+H31+I31+J31</f>
        <v>5000</v>
      </c>
      <c r="G31" s="35">
        <v>0</v>
      </c>
      <c r="H31" s="35">
        <v>5000</v>
      </c>
      <c r="I31" s="35">
        <v>0</v>
      </c>
      <c r="J31" s="35">
        <v>0</v>
      </c>
      <c r="K31" s="31"/>
      <c r="L31" s="31"/>
      <c r="M31" s="31"/>
      <c r="N31" s="31"/>
      <c r="O31" s="29"/>
      <c r="P31" s="13"/>
    </row>
    <row r="32" spans="1:16" s="17" customFormat="1" ht="24.95" customHeight="1" x14ac:dyDescent="0.25">
      <c r="A32" s="22" t="s">
        <v>43</v>
      </c>
      <c r="B32" s="40" t="s">
        <v>44</v>
      </c>
      <c r="C32" s="24" t="s">
        <v>21</v>
      </c>
      <c r="D32" s="25" t="s">
        <v>22</v>
      </c>
      <c r="E32" s="26">
        <f>SUM(E33:E36)</f>
        <v>1586</v>
      </c>
      <c r="F32" s="27">
        <f>SUM(F33:J36)</f>
        <v>386</v>
      </c>
      <c r="G32" s="27"/>
      <c r="H32" s="27"/>
      <c r="I32" s="27"/>
      <c r="J32" s="27"/>
      <c r="K32" s="28">
        <f>SUM(K33:K36)</f>
        <v>300</v>
      </c>
      <c r="L32" s="28">
        <f>SUM(L33:L36)</f>
        <v>300</v>
      </c>
      <c r="M32" s="28">
        <f>SUM(M33:M36)</f>
        <v>300</v>
      </c>
      <c r="N32" s="28">
        <f>SUM(N33:N36)</f>
        <v>300</v>
      </c>
      <c r="O32" s="29" t="s">
        <v>45</v>
      </c>
      <c r="P32" s="13"/>
    </row>
    <row r="33" spans="1:16" s="17" customFormat="1" ht="30" customHeight="1" x14ac:dyDescent="0.25">
      <c r="A33" s="22"/>
      <c r="B33" s="40"/>
      <c r="C33" s="24"/>
      <c r="D33" s="25" t="s">
        <v>24</v>
      </c>
      <c r="E33" s="26">
        <f>SUM(F33:N33)</f>
        <v>0</v>
      </c>
      <c r="F33" s="27">
        <v>0</v>
      </c>
      <c r="G33" s="27"/>
      <c r="H33" s="27"/>
      <c r="I33" s="27"/>
      <c r="J33" s="27"/>
      <c r="K33" s="28">
        <v>0</v>
      </c>
      <c r="L33" s="28">
        <v>0</v>
      </c>
      <c r="M33" s="28">
        <v>0</v>
      </c>
      <c r="N33" s="28">
        <v>0</v>
      </c>
      <c r="O33" s="29"/>
      <c r="P33" s="13"/>
    </row>
    <row r="34" spans="1:16" s="17" customFormat="1" ht="30" customHeight="1" x14ac:dyDescent="0.25">
      <c r="A34" s="22"/>
      <c r="B34" s="40"/>
      <c r="C34" s="24"/>
      <c r="D34" s="25" t="s">
        <v>25</v>
      </c>
      <c r="E34" s="26">
        <f>SUM(F34:N34)</f>
        <v>0</v>
      </c>
      <c r="F34" s="27">
        <v>0</v>
      </c>
      <c r="G34" s="27"/>
      <c r="H34" s="27"/>
      <c r="I34" s="27"/>
      <c r="J34" s="27"/>
      <c r="K34" s="28">
        <v>0</v>
      </c>
      <c r="L34" s="28">
        <v>0</v>
      </c>
      <c r="M34" s="28">
        <v>0</v>
      </c>
      <c r="N34" s="28">
        <v>0</v>
      </c>
      <c r="O34" s="29"/>
      <c r="P34" s="13"/>
    </row>
    <row r="35" spans="1:16" s="17" customFormat="1" ht="30" customHeight="1" x14ac:dyDescent="0.25">
      <c r="A35" s="22"/>
      <c r="B35" s="40"/>
      <c r="C35" s="24"/>
      <c r="D35" s="25" t="s">
        <v>26</v>
      </c>
      <c r="E35" s="26">
        <f>SUM(F35:N35)</f>
        <v>1586</v>
      </c>
      <c r="F35" s="30">
        <f>650-264</f>
        <v>386</v>
      </c>
      <c r="G35" s="30"/>
      <c r="H35" s="30"/>
      <c r="I35" s="30"/>
      <c r="J35" s="30"/>
      <c r="K35" s="28">
        <v>300</v>
      </c>
      <c r="L35" s="28">
        <v>300</v>
      </c>
      <c r="M35" s="28">
        <v>300</v>
      </c>
      <c r="N35" s="28">
        <v>300</v>
      </c>
      <c r="O35" s="29"/>
      <c r="P35" s="13"/>
    </row>
    <row r="36" spans="1:16" s="17" customFormat="1" ht="24.95" customHeight="1" x14ac:dyDescent="0.25">
      <c r="A36" s="22"/>
      <c r="B36" s="40"/>
      <c r="C36" s="24"/>
      <c r="D36" s="25" t="s">
        <v>27</v>
      </c>
      <c r="E36" s="26">
        <f>SUM(F36:N36)</f>
        <v>0</v>
      </c>
      <c r="F36" s="27">
        <v>0</v>
      </c>
      <c r="G36" s="27"/>
      <c r="H36" s="27"/>
      <c r="I36" s="27"/>
      <c r="J36" s="27"/>
      <c r="K36" s="28">
        <v>0</v>
      </c>
      <c r="L36" s="28">
        <v>0</v>
      </c>
      <c r="M36" s="28">
        <v>0</v>
      </c>
      <c r="N36" s="28">
        <v>0</v>
      </c>
      <c r="O36" s="29"/>
      <c r="P36" s="13"/>
    </row>
    <row r="37" spans="1:16" s="17" customFormat="1" ht="20.100000000000001" customHeight="1" x14ac:dyDescent="0.25">
      <c r="A37" s="22"/>
      <c r="B37" s="40" t="s">
        <v>46</v>
      </c>
      <c r="C37" s="24" t="s">
        <v>31</v>
      </c>
      <c r="D37" s="24" t="s">
        <v>31</v>
      </c>
      <c r="E37" s="24" t="s">
        <v>32</v>
      </c>
      <c r="F37" s="24" t="s">
        <v>47</v>
      </c>
      <c r="G37" s="24" t="s">
        <v>34</v>
      </c>
      <c r="H37" s="24"/>
      <c r="I37" s="24"/>
      <c r="J37" s="24"/>
      <c r="K37" s="31">
        <v>1</v>
      </c>
      <c r="L37" s="31">
        <v>1</v>
      </c>
      <c r="M37" s="31">
        <v>1</v>
      </c>
      <c r="N37" s="31">
        <v>1</v>
      </c>
      <c r="O37" s="29"/>
      <c r="P37" s="13"/>
    </row>
    <row r="38" spans="1:16" s="34" customFormat="1" ht="30" customHeight="1" x14ac:dyDescent="0.25">
      <c r="A38" s="22"/>
      <c r="B38" s="40"/>
      <c r="C38" s="24"/>
      <c r="D38" s="24"/>
      <c r="E38" s="24"/>
      <c r="F38" s="24"/>
      <c r="G38" s="32" t="s">
        <v>35</v>
      </c>
      <c r="H38" s="32" t="s">
        <v>36</v>
      </c>
      <c r="I38" s="32" t="s">
        <v>37</v>
      </c>
      <c r="J38" s="32" t="s">
        <v>38</v>
      </c>
      <c r="K38" s="31"/>
      <c r="L38" s="31"/>
      <c r="M38" s="31"/>
      <c r="N38" s="31"/>
      <c r="O38" s="29"/>
      <c r="P38" s="33"/>
    </row>
    <row r="39" spans="1:16" s="17" customFormat="1" ht="20.100000000000001" customHeight="1" x14ac:dyDescent="0.25">
      <c r="A39" s="22"/>
      <c r="B39" s="40"/>
      <c r="C39" s="24"/>
      <c r="D39" s="24"/>
      <c r="E39" s="32">
        <f>F39+K37+L37+M37+N37</f>
        <v>5</v>
      </c>
      <c r="F39" s="32">
        <f>G39+H39+I39+J39</f>
        <v>1</v>
      </c>
      <c r="G39" s="32">
        <v>0</v>
      </c>
      <c r="H39" s="32">
        <v>1</v>
      </c>
      <c r="I39" s="32">
        <v>0</v>
      </c>
      <c r="J39" s="32">
        <v>0</v>
      </c>
      <c r="K39" s="31"/>
      <c r="L39" s="31"/>
      <c r="M39" s="31"/>
      <c r="N39" s="31"/>
      <c r="O39" s="29"/>
      <c r="P39" s="13"/>
    </row>
    <row r="40" spans="1:16" s="17" customFormat="1" ht="20.100000000000001" customHeight="1" x14ac:dyDescent="0.25">
      <c r="A40" s="22">
        <v>2</v>
      </c>
      <c r="B40" s="23" t="s">
        <v>48</v>
      </c>
      <c r="C40" s="24" t="s">
        <v>21</v>
      </c>
      <c r="D40" s="25" t="s">
        <v>22</v>
      </c>
      <c r="E40" s="26">
        <f>SUM(F40:N40)</f>
        <v>5184</v>
      </c>
      <c r="F40" s="27">
        <f>SUM(F41:J44)</f>
        <v>1036.8</v>
      </c>
      <c r="G40" s="27"/>
      <c r="H40" s="27"/>
      <c r="I40" s="27"/>
      <c r="J40" s="27"/>
      <c r="K40" s="28">
        <f>SUM(K41:K44)</f>
        <v>1036.8</v>
      </c>
      <c r="L40" s="28">
        <f t="shared" ref="L40:N40" si="2">SUM(L41:L44)</f>
        <v>1036.8</v>
      </c>
      <c r="M40" s="28">
        <f t="shared" si="2"/>
        <v>1036.8</v>
      </c>
      <c r="N40" s="28">
        <f t="shared" si="2"/>
        <v>1036.8</v>
      </c>
      <c r="O40" s="24" t="s">
        <v>45</v>
      </c>
      <c r="P40" s="13"/>
    </row>
    <row r="41" spans="1:16" s="17" customFormat="1" ht="30" customHeight="1" x14ac:dyDescent="0.25">
      <c r="A41" s="22"/>
      <c r="B41" s="23"/>
      <c r="C41" s="24"/>
      <c r="D41" s="25" t="s">
        <v>24</v>
      </c>
      <c r="E41" s="26">
        <f>SUM(F41:N41)</f>
        <v>0</v>
      </c>
      <c r="F41" s="27">
        <f>F46</f>
        <v>0</v>
      </c>
      <c r="G41" s="27"/>
      <c r="H41" s="27"/>
      <c r="I41" s="27"/>
      <c r="J41" s="27"/>
      <c r="K41" s="28">
        <f>K46</f>
        <v>0</v>
      </c>
      <c r="L41" s="28">
        <f t="shared" ref="L41:N41" si="3">L46</f>
        <v>0</v>
      </c>
      <c r="M41" s="28">
        <f t="shared" si="3"/>
        <v>0</v>
      </c>
      <c r="N41" s="28">
        <f t="shared" si="3"/>
        <v>0</v>
      </c>
      <c r="O41" s="24"/>
      <c r="P41" s="13"/>
    </row>
    <row r="42" spans="1:16" s="17" customFormat="1" ht="30" customHeight="1" x14ac:dyDescent="0.25">
      <c r="A42" s="22"/>
      <c r="B42" s="23"/>
      <c r="C42" s="24"/>
      <c r="D42" s="25" t="s">
        <v>25</v>
      </c>
      <c r="E42" s="26">
        <f>SUM(F42:N42)</f>
        <v>0</v>
      </c>
      <c r="F42" s="27">
        <f t="shared" ref="F42:F44" si="4">F47</f>
        <v>0</v>
      </c>
      <c r="G42" s="27"/>
      <c r="H42" s="27"/>
      <c r="I42" s="27"/>
      <c r="J42" s="27"/>
      <c r="K42" s="28">
        <f t="shared" ref="K42:N44" si="5">K47</f>
        <v>0</v>
      </c>
      <c r="L42" s="28">
        <f t="shared" si="5"/>
        <v>0</v>
      </c>
      <c r="M42" s="28">
        <f t="shared" si="5"/>
        <v>0</v>
      </c>
      <c r="N42" s="28">
        <f t="shared" si="5"/>
        <v>0</v>
      </c>
      <c r="O42" s="24"/>
      <c r="P42" s="13"/>
    </row>
    <row r="43" spans="1:16" s="17" customFormat="1" ht="30" customHeight="1" x14ac:dyDescent="0.25">
      <c r="A43" s="22"/>
      <c r="B43" s="23"/>
      <c r="C43" s="24"/>
      <c r="D43" s="25" t="s">
        <v>26</v>
      </c>
      <c r="E43" s="26">
        <f>SUM(F43:N43)</f>
        <v>5184</v>
      </c>
      <c r="F43" s="27">
        <f t="shared" si="4"/>
        <v>1036.8</v>
      </c>
      <c r="G43" s="27"/>
      <c r="H43" s="27"/>
      <c r="I43" s="27"/>
      <c r="J43" s="27"/>
      <c r="K43" s="28">
        <f t="shared" si="5"/>
        <v>1036.8</v>
      </c>
      <c r="L43" s="28">
        <f t="shared" si="5"/>
        <v>1036.8</v>
      </c>
      <c r="M43" s="28">
        <f t="shared" si="5"/>
        <v>1036.8</v>
      </c>
      <c r="N43" s="28">
        <f t="shared" si="5"/>
        <v>1036.8</v>
      </c>
      <c r="O43" s="24"/>
      <c r="P43" s="13"/>
    </row>
    <row r="44" spans="1:16" s="17" customFormat="1" ht="20.100000000000001" customHeight="1" x14ac:dyDescent="0.25">
      <c r="A44" s="22"/>
      <c r="B44" s="23"/>
      <c r="C44" s="24"/>
      <c r="D44" s="25" t="s">
        <v>27</v>
      </c>
      <c r="E44" s="26">
        <f>SUM(F44:N44)</f>
        <v>0</v>
      </c>
      <c r="F44" s="27">
        <f t="shared" si="4"/>
        <v>0</v>
      </c>
      <c r="G44" s="27"/>
      <c r="H44" s="27"/>
      <c r="I44" s="27"/>
      <c r="J44" s="27"/>
      <c r="K44" s="28">
        <f t="shared" si="5"/>
        <v>0</v>
      </c>
      <c r="L44" s="28">
        <f t="shared" si="5"/>
        <v>0</v>
      </c>
      <c r="M44" s="28">
        <f t="shared" si="5"/>
        <v>0</v>
      </c>
      <c r="N44" s="28">
        <f t="shared" si="5"/>
        <v>0</v>
      </c>
      <c r="O44" s="24"/>
      <c r="P44" s="13"/>
    </row>
    <row r="45" spans="1:16" s="17" customFormat="1" ht="20.100000000000001" customHeight="1" x14ac:dyDescent="0.25">
      <c r="A45" s="22" t="s">
        <v>49</v>
      </c>
      <c r="B45" s="23" t="s">
        <v>50</v>
      </c>
      <c r="C45" s="24" t="s">
        <v>21</v>
      </c>
      <c r="D45" s="25" t="s">
        <v>22</v>
      </c>
      <c r="E45" s="26">
        <f>SUM(E46:E49)</f>
        <v>5184</v>
      </c>
      <c r="F45" s="27">
        <f>SUM(F46:J49)</f>
        <v>1036.8</v>
      </c>
      <c r="G45" s="27"/>
      <c r="H45" s="27"/>
      <c r="I45" s="27"/>
      <c r="J45" s="27"/>
      <c r="K45" s="28">
        <f>SUM(K46:K49)</f>
        <v>1036.8</v>
      </c>
      <c r="L45" s="28">
        <f>SUM(L46:L49)</f>
        <v>1036.8</v>
      </c>
      <c r="M45" s="28">
        <f>SUM(M46:M49)</f>
        <v>1036.8</v>
      </c>
      <c r="N45" s="28">
        <f>SUM(N46:N49)</f>
        <v>1036.8</v>
      </c>
      <c r="O45" s="24" t="s">
        <v>45</v>
      </c>
      <c r="P45" s="13"/>
    </row>
    <row r="46" spans="1:16" s="17" customFormat="1" ht="30" customHeight="1" x14ac:dyDescent="0.25">
      <c r="A46" s="22"/>
      <c r="B46" s="23"/>
      <c r="C46" s="24"/>
      <c r="D46" s="25" t="s">
        <v>24</v>
      </c>
      <c r="E46" s="26">
        <f>SUM(F46:N46)</f>
        <v>0</v>
      </c>
      <c r="F46" s="27">
        <v>0</v>
      </c>
      <c r="G46" s="27"/>
      <c r="H46" s="27"/>
      <c r="I46" s="27"/>
      <c r="J46" s="27"/>
      <c r="K46" s="28">
        <v>0</v>
      </c>
      <c r="L46" s="28">
        <v>0</v>
      </c>
      <c r="M46" s="28">
        <v>0</v>
      </c>
      <c r="N46" s="28">
        <v>0</v>
      </c>
      <c r="O46" s="24"/>
      <c r="P46" s="13"/>
    </row>
    <row r="47" spans="1:16" s="17" customFormat="1" ht="30" customHeight="1" x14ac:dyDescent="0.25">
      <c r="A47" s="22"/>
      <c r="B47" s="23"/>
      <c r="C47" s="24"/>
      <c r="D47" s="25" t="s">
        <v>25</v>
      </c>
      <c r="E47" s="26">
        <f>SUM(F47:N47)</f>
        <v>0</v>
      </c>
      <c r="F47" s="27">
        <v>0</v>
      </c>
      <c r="G47" s="27"/>
      <c r="H47" s="27"/>
      <c r="I47" s="27"/>
      <c r="J47" s="27"/>
      <c r="K47" s="28">
        <v>0</v>
      </c>
      <c r="L47" s="28">
        <v>0</v>
      </c>
      <c r="M47" s="28">
        <v>0</v>
      </c>
      <c r="N47" s="28">
        <v>0</v>
      </c>
      <c r="O47" s="24"/>
      <c r="P47" s="13"/>
    </row>
    <row r="48" spans="1:16" s="17" customFormat="1" ht="30" customHeight="1" x14ac:dyDescent="0.25">
      <c r="A48" s="22"/>
      <c r="B48" s="23"/>
      <c r="C48" s="24"/>
      <c r="D48" s="25" t="s">
        <v>26</v>
      </c>
      <c r="E48" s="26">
        <f>SUM(F48:N48)</f>
        <v>5184</v>
      </c>
      <c r="F48" s="30">
        <v>1036.8</v>
      </c>
      <c r="G48" s="30"/>
      <c r="H48" s="30"/>
      <c r="I48" s="30"/>
      <c r="J48" s="30"/>
      <c r="K48" s="28">
        <v>1036.8</v>
      </c>
      <c r="L48" s="28">
        <v>1036.8</v>
      </c>
      <c r="M48" s="28">
        <v>1036.8</v>
      </c>
      <c r="N48" s="28">
        <v>1036.8</v>
      </c>
      <c r="O48" s="24"/>
      <c r="P48" s="13"/>
    </row>
    <row r="49" spans="1:16" s="17" customFormat="1" ht="20.100000000000001" customHeight="1" x14ac:dyDescent="0.25">
      <c r="A49" s="22"/>
      <c r="B49" s="23"/>
      <c r="C49" s="24"/>
      <c r="D49" s="25" t="s">
        <v>27</v>
      </c>
      <c r="E49" s="26">
        <f>SUM(F49:N49)</f>
        <v>0</v>
      </c>
      <c r="F49" s="27">
        <v>0</v>
      </c>
      <c r="G49" s="27"/>
      <c r="H49" s="27"/>
      <c r="I49" s="27"/>
      <c r="J49" s="27"/>
      <c r="K49" s="28">
        <v>0</v>
      </c>
      <c r="L49" s="28">
        <v>0</v>
      </c>
      <c r="M49" s="28">
        <v>0</v>
      </c>
      <c r="N49" s="28">
        <v>0</v>
      </c>
      <c r="O49" s="24"/>
      <c r="P49" s="13"/>
    </row>
    <row r="50" spans="1:16" s="17" customFormat="1" ht="20.100000000000001" customHeight="1" x14ac:dyDescent="0.25">
      <c r="A50" s="22"/>
      <c r="B50" s="23" t="s">
        <v>51</v>
      </c>
      <c r="C50" s="24" t="s">
        <v>31</v>
      </c>
      <c r="D50" s="24" t="s">
        <v>31</v>
      </c>
      <c r="E50" s="24" t="s">
        <v>32</v>
      </c>
      <c r="F50" s="24" t="s">
        <v>47</v>
      </c>
      <c r="G50" s="24" t="s">
        <v>34</v>
      </c>
      <c r="H50" s="24"/>
      <c r="I50" s="24"/>
      <c r="J50" s="24"/>
      <c r="K50" s="31">
        <v>21</v>
      </c>
      <c r="L50" s="31">
        <v>21</v>
      </c>
      <c r="M50" s="31">
        <v>21</v>
      </c>
      <c r="N50" s="31">
        <v>21</v>
      </c>
      <c r="O50" s="24"/>
      <c r="P50" s="13"/>
    </row>
    <row r="51" spans="1:16" s="34" customFormat="1" ht="33" customHeight="1" x14ac:dyDescent="0.25">
      <c r="A51" s="22"/>
      <c r="B51" s="23"/>
      <c r="C51" s="24"/>
      <c r="D51" s="24"/>
      <c r="E51" s="24"/>
      <c r="F51" s="24"/>
      <c r="G51" s="32" t="s">
        <v>35</v>
      </c>
      <c r="H51" s="32" t="s">
        <v>36</v>
      </c>
      <c r="I51" s="32" t="s">
        <v>37</v>
      </c>
      <c r="J51" s="32" t="s">
        <v>38</v>
      </c>
      <c r="K51" s="31"/>
      <c r="L51" s="31"/>
      <c r="M51" s="31"/>
      <c r="N51" s="31"/>
      <c r="O51" s="24"/>
      <c r="P51" s="33"/>
    </row>
    <row r="52" spans="1:16" s="17" customFormat="1" ht="20.100000000000001" customHeight="1" x14ac:dyDescent="0.25">
      <c r="A52" s="22"/>
      <c r="B52" s="23"/>
      <c r="C52" s="24"/>
      <c r="D52" s="24"/>
      <c r="E52" s="32">
        <v>21</v>
      </c>
      <c r="F52" s="32">
        <f>J52</f>
        <v>21</v>
      </c>
      <c r="G52" s="32">
        <v>21</v>
      </c>
      <c r="H52" s="32">
        <v>21</v>
      </c>
      <c r="I52" s="32">
        <v>21</v>
      </c>
      <c r="J52" s="32">
        <v>21</v>
      </c>
      <c r="K52" s="31"/>
      <c r="L52" s="31"/>
      <c r="M52" s="31"/>
      <c r="N52" s="31"/>
      <c r="O52" s="24"/>
      <c r="P52" s="13"/>
    </row>
    <row r="53" spans="1:16" s="17" customFormat="1" ht="20.100000000000001" customHeight="1" x14ac:dyDescent="0.25">
      <c r="A53" s="22">
        <v>3</v>
      </c>
      <c r="B53" s="23" t="s">
        <v>52</v>
      </c>
      <c r="C53" s="24" t="s">
        <v>21</v>
      </c>
      <c r="D53" s="25" t="s">
        <v>22</v>
      </c>
      <c r="E53" s="36">
        <f>SUM(F53:N53)</f>
        <v>0</v>
      </c>
      <c r="F53" s="37">
        <f>SUM(F54:J57)</f>
        <v>0</v>
      </c>
      <c r="G53" s="37"/>
      <c r="H53" s="37"/>
      <c r="I53" s="37"/>
      <c r="J53" s="37"/>
      <c r="K53" s="38">
        <f>SUM(K54:K57)</f>
        <v>0</v>
      </c>
      <c r="L53" s="38">
        <f>SUM(L54:L57)</f>
        <v>0</v>
      </c>
      <c r="M53" s="38">
        <f>SUM(M54:M57)</f>
        <v>0</v>
      </c>
      <c r="N53" s="38">
        <f>SUM(N54:N57)</f>
        <v>0</v>
      </c>
      <c r="O53" s="24" t="s">
        <v>23</v>
      </c>
      <c r="P53" s="13"/>
    </row>
    <row r="54" spans="1:16" s="17" customFormat="1" ht="30" customHeight="1" x14ac:dyDescent="0.25">
      <c r="A54" s="22"/>
      <c r="B54" s="23"/>
      <c r="C54" s="24"/>
      <c r="D54" s="25" t="s">
        <v>24</v>
      </c>
      <c r="E54" s="36">
        <f t="shared" ref="E54:F57" si="6">E59+E67+E75+E83+E91</f>
        <v>0</v>
      </c>
      <c r="F54" s="37">
        <f t="shared" si="6"/>
        <v>0</v>
      </c>
      <c r="G54" s="37"/>
      <c r="H54" s="37"/>
      <c r="I54" s="37"/>
      <c r="J54" s="37"/>
      <c r="K54" s="38">
        <f t="shared" ref="K54:N57" si="7">K59+K67+K75+K83+K91</f>
        <v>0</v>
      </c>
      <c r="L54" s="38">
        <f t="shared" si="7"/>
        <v>0</v>
      </c>
      <c r="M54" s="38">
        <f t="shared" si="7"/>
        <v>0</v>
      </c>
      <c r="N54" s="38">
        <f t="shared" si="7"/>
        <v>0</v>
      </c>
      <c r="O54" s="24"/>
      <c r="P54" s="13"/>
    </row>
    <row r="55" spans="1:16" s="17" customFormat="1" ht="30" customHeight="1" x14ac:dyDescent="0.25">
      <c r="A55" s="22"/>
      <c r="B55" s="23"/>
      <c r="C55" s="24"/>
      <c r="D55" s="25" t="s">
        <v>25</v>
      </c>
      <c r="E55" s="36">
        <f t="shared" si="6"/>
        <v>0</v>
      </c>
      <c r="F55" s="37">
        <f t="shared" si="6"/>
        <v>0</v>
      </c>
      <c r="G55" s="37"/>
      <c r="H55" s="37"/>
      <c r="I55" s="37"/>
      <c r="J55" s="37"/>
      <c r="K55" s="38">
        <f t="shared" si="7"/>
        <v>0</v>
      </c>
      <c r="L55" s="38">
        <f t="shared" si="7"/>
        <v>0</v>
      </c>
      <c r="M55" s="38">
        <f t="shared" si="7"/>
        <v>0</v>
      </c>
      <c r="N55" s="38">
        <f t="shared" si="7"/>
        <v>0</v>
      </c>
      <c r="O55" s="24"/>
      <c r="P55" s="13"/>
    </row>
    <row r="56" spans="1:16" s="17" customFormat="1" ht="30" customHeight="1" x14ac:dyDescent="0.25">
      <c r="A56" s="22"/>
      <c r="B56" s="23"/>
      <c r="C56" s="24"/>
      <c r="D56" s="25" t="s">
        <v>26</v>
      </c>
      <c r="E56" s="36">
        <f t="shared" si="6"/>
        <v>0</v>
      </c>
      <c r="F56" s="37">
        <f t="shared" si="6"/>
        <v>0</v>
      </c>
      <c r="G56" s="37"/>
      <c r="H56" s="37"/>
      <c r="I56" s="37"/>
      <c r="J56" s="37"/>
      <c r="K56" s="38">
        <f t="shared" si="7"/>
        <v>0</v>
      </c>
      <c r="L56" s="38">
        <f t="shared" si="7"/>
        <v>0</v>
      </c>
      <c r="M56" s="38">
        <f t="shared" si="7"/>
        <v>0</v>
      </c>
      <c r="N56" s="38">
        <f t="shared" si="7"/>
        <v>0</v>
      </c>
      <c r="O56" s="24"/>
      <c r="P56" s="13"/>
    </row>
    <row r="57" spans="1:16" s="17" customFormat="1" ht="20.100000000000001" customHeight="1" x14ac:dyDescent="0.25">
      <c r="A57" s="22"/>
      <c r="B57" s="23"/>
      <c r="C57" s="24"/>
      <c r="D57" s="25" t="s">
        <v>27</v>
      </c>
      <c r="E57" s="36">
        <f t="shared" si="6"/>
        <v>0</v>
      </c>
      <c r="F57" s="37">
        <f t="shared" si="6"/>
        <v>0</v>
      </c>
      <c r="G57" s="37"/>
      <c r="H57" s="37"/>
      <c r="I57" s="37"/>
      <c r="J57" s="37"/>
      <c r="K57" s="38">
        <f t="shared" si="7"/>
        <v>0</v>
      </c>
      <c r="L57" s="38">
        <f t="shared" si="7"/>
        <v>0</v>
      </c>
      <c r="M57" s="38">
        <f t="shared" si="7"/>
        <v>0</v>
      </c>
      <c r="N57" s="38">
        <f t="shared" si="7"/>
        <v>0</v>
      </c>
      <c r="O57" s="24"/>
      <c r="P57" s="13"/>
    </row>
    <row r="58" spans="1:16" s="17" customFormat="1" ht="20.100000000000001" customHeight="1" x14ac:dyDescent="0.25">
      <c r="A58" s="22" t="s">
        <v>53</v>
      </c>
      <c r="B58" s="23" t="s">
        <v>54</v>
      </c>
      <c r="C58" s="24" t="s">
        <v>21</v>
      </c>
      <c r="D58" s="25" t="s">
        <v>22</v>
      </c>
      <c r="E58" s="36">
        <f>SUM(E59:E62)</f>
        <v>0</v>
      </c>
      <c r="F58" s="37">
        <f>SUM(F59:J62)</f>
        <v>0</v>
      </c>
      <c r="G58" s="37"/>
      <c r="H58" s="37"/>
      <c r="I58" s="37"/>
      <c r="J58" s="37"/>
      <c r="K58" s="38">
        <f>SUM(K59:K62)</f>
        <v>0</v>
      </c>
      <c r="L58" s="38">
        <f>SUM(L59:L62)</f>
        <v>0</v>
      </c>
      <c r="M58" s="38">
        <f>SUM(M59:M62)</f>
        <v>0</v>
      </c>
      <c r="N58" s="38">
        <f>SUM(N59:N62)</f>
        <v>0</v>
      </c>
      <c r="O58" s="24" t="s">
        <v>23</v>
      </c>
      <c r="P58" s="13"/>
    </row>
    <row r="59" spans="1:16" s="17" customFormat="1" ht="30" customHeight="1" x14ac:dyDescent="0.25">
      <c r="A59" s="22"/>
      <c r="B59" s="23"/>
      <c r="C59" s="24"/>
      <c r="D59" s="25" t="s">
        <v>24</v>
      </c>
      <c r="E59" s="36">
        <f>SUM(F59:N59)</f>
        <v>0</v>
      </c>
      <c r="F59" s="37">
        <v>0</v>
      </c>
      <c r="G59" s="37"/>
      <c r="H59" s="37"/>
      <c r="I59" s="37"/>
      <c r="J59" s="37"/>
      <c r="K59" s="38">
        <v>0</v>
      </c>
      <c r="L59" s="38">
        <v>0</v>
      </c>
      <c r="M59" s="38">
        <v>0</v>
      </c>
      <c r="N59" s="38">
        <v>0</v>
      </c>
      <c r="O59" s="24"/>
      <c r="P59" s="13"/>
    </row>
    <row r="60" spans="1:16" s="17" customFormat="1" ht="30" customHeight="1" x14ac:dyDescent="0.25">
      <c r="A60" s="22"/>
      <c r="B60" s="23"/>
      <c r="C60" s="24"/>
      <c r="D60" s="25" t="s">
        <v>25</v>
      </c>
      <c r="E60" s="36">
        <f>SUM(F60:N60)</f>
        <v>0</v>
      </c>
      <c r="F60" s="37">
        <v>0</v>
      </c>
      <c r="G60" s="37"/>
      <c r="H60" s="37"/>
      <c r="I60" s="37"/>
      <c r="J60" s="37"/>
      <c r="K60" s="38">
        <v>0</v>
      </c>
      <c r="L60" s="38">
        <v>0</v>
      </c>
      <c r="M60" s="38">
        <v>0</v>
      </c>
      <c r="N60" s="38">
        <v>0</v>
      </c>
      <c r="O60" s="24"/>
      <c r="P60" s="13"/>
    </row>
    <row r="61" spans="1:16" s="17" customFormat="1" ht="30" customHeight="1" x14ac:dyDescent="0.25">
      <c r="A61" s="22"/>
      <c r="B61" s="23"/>
      <c r="C61" s="24"/>
      <c r="D61" s="25" t="s">
        <v>26</v>
      </c>
      <c r="E61" s="36">
        <f>SUM(F61:N61)</f>
        <v>0</v>
      </c>
      <c r="F61" s="37">
        <v>0</v>
      </c>
      <c r="G61" s="37"/>
      <c r="H61" s="37"/>
      <c r="I61" s="37"/>
      <c r="J61" s="37"/>
      <c r="K61" s="38">
        <v>0</v>
      </c>
      <c r="L61" s="38">
        <v>0</v>
      </c>
      <c r="M61" s="38">
        <v>0</v>
      </c>
      <c r="N61" s="38">
        <v>0</v>
      </c>
      <c r="O61" s="24"/>
      <c r="P61" s="13"/>
    </row>
    <row r="62" spans="1:16" s="17" customFormat="1" ht="20.100000000000001" customHeight="1" x14ac:dyDescent="0.25">
      <c r="A62" s="22"/>
      <c r="B62" s="23"/>
      <c r="C62" s="24"/>
      <c r="D62" s="25" t="s">
        <v>27</v>
      </c>
      <c r="E62" s="36">
        <f>SUM(F62:N62)</f>
        <v>0</v>
      </c>
      <c r="F62" s="37">
        <v>0</v>
      </c>
      <c r="G62" s="37"/>
      <c r="H62" s="37"/>
      <c r="I62" s="37"/>
      <c r="J62" s="37"/>
      <c r="K62" s="38">
        <v>0</v>
      </c>
      <c r="L62" s="38">
        <v>0</v>
      </c>
      <c r="M62" s="38">
        <v>0</v>
      </c>
      <c r="N62" s="38">
        <v>0</v>
      </c>
      <c r="O62" s="24"/>
      <c r="P62" s="13"/>
    </row>
    <row r="63" spans="1:16" s="17" customFormat="1" ht="20.100000000000001" customHeight="1" x14ac:dyDescent="0.25">
      <c r="A63" s="22"/>
      <c r="B63" s="23" t="s">
        <v>55</v>
      </c>
      <c r="C63" s="24" t="s">
        <v>31</v>
      </c>
      <c r="D63" s="24" t="s">
        <v>31</v>
      </c>
      <c r="E63" s="24" t="s">
        <v>32</v>
      </c>
      <c r="F63" s="24" t="s">
        <v>47</v>
      </c>
      <c r="G63" s="24" t="s">
        <v>34</v>
      </c>
      <c r="H63" s="24"/>
      <c r="I63" s="24"/>
      <c r="J63" s="24"/>
      <c r="K63" s="31">
        <v>0</v>
      </c>
      <c r="L63" s="31">
        <v>0</v>
      </c>
      <c r="M63" s="31">
        <v>0</v>
      </c>
      <c r="N63" s="31">
        <v>0</v>
      </c>
      <c r="O63" s="24"/>
      <c r="P63" s="13"/>
    </row>
    <row r="64" spans="1:16" s="34" customFormat="1" ht="33" customHeight="1" x14ac:dyDescent="0.25">
      <c r="A64" s="22"/>
      <c r="B64" s="23"/>
      <c r="C64" s="24"/>
      <c r="D64" s="24"/>
      <c r="E64" s="24"/>
      <c r="F64" s="24"/>
      <c r="G64" s="32" t="s">
        <v>35</v>
      </c>
      <c r="H64" s="32" t="s">
        <v>36</v>
      </c>
      <c r="I64" s="32" t="s">
        <v>37</v>
      </c>
      <c r="J64" s="32" t="s">
        <v>38</v>
      </c>
      <c r="K64" s="31"/>
      <c r="L64" s="31"/>
      <c r="M64" s="31"/>
      <c r="N64" s="31"/>
      <c r="O64" s="24"/>
      <c r="P64" s="33"/>
    </row>
    <row r="65" spans="1:16" s="17" customFormat="1" ht="20.100000000000001" customHeight="1" x14ac:dyDescent="0.25">
      <c r="A65" s="22"/>
      <c r="B65" s="23"/>
      <c r="C65" s="24"/>
      <c r="D65" s="24"/>
      <c r="E65" s="32">
        <f>F65+K63+L63+M63+N63</f>
        <v>0</v>
      </c>
      <c r="F65" s="32">
        <f>G65+H65+I65+J65</f>
        <v>0</v>
      </c>
      <c r="G65" s="32">
        <v>0</v>
      </c>
      <c r="H65" s="32">
        <v>0</v>
      </c>
      <c r="I65" s="32">
        <v>0</v>
      </c>
      <c r="J65" s="32">
        <v>0</v>
      </c>
      <c r="K65" s="31"/>
      <c r="L65" s="31"/>
      <c r="M65" s="31"/>
      <c r="N65" s="31"/>
      <c r="O65" s="24"/>
      <c r="P65" s="13"/>
    </row>
    <row r="66" spans="1:16" s="17" customFormat="1" ht="20.100000000000001" customHeight="1" x14ac:dyDescent="0.25">
      <c r="A66" s="22" t="s">
        <v>56</v>
      </c>
      <c r="B66" s="23" t="s">
        <v>57</v>
      </c>
      <c r="C66" s="24" t="s">
        <v>21</v>
      </c>
      <c r="D66" s="25" t="s">
        <v>22</v>
      </c>
      <c r="E66" s="36">
        <f>SUM(E67:E70)</f>
        <v>0</v>
      </c>
      <c r="F66" s="37">
        <f>SUM(F67:J70)</f>
        <v>0</v>
      </c>
      <c r="G66" s="37"/>
      <c r="H66" s="37"/>
      <c r="I66" s="37"/>
      <c r="J66" s="37"/>
      <c r="K66" s="38">
        <f>SUM(K67:K70)</f>
        <v>0</v>
      </c>
      <c r="L66" s="38">
        <f>SUM(L67:L70)</f>
        <v>0</v>
      </c>
      <c r="M66" s="38">
        <f>SUM(M67:M70)</f>
        <v>0</v>
      </c>
      <c r="N66" s="38">
        <f>SUM(N67:N70)</f>
        <v>0</v>
      </c>
      <c r="O66" s="24" t="s">
        <v>23</v>
      </c>
      <c r="P66" s="13"/>
    </row>
    <row r="67" spans="1:16" s="17" customFormat="1" ht="30" customHeight="1" x14ac:dyDescent="0.25">
      <c r="A67" s="22"/>
      <c r="B67" s="23"/>
      <c r="C67" s="24"/>
      <c r="D67" s="25" t="s">
        <v>24</v>
      </c>
      <c r="E67" s="36">
        <f>SUM(F67:N67)</f>
        <v>0</v>
      </c>
      <c r="F67" s="37">
        <v>0</v>
      </c>
      <c r="G67" s="37"/>
      <c r="H67" s="37"/>
      <c r="I67" s="37"/>
      <c r="J67" s="37"/>
      <c r="K67" s="38">
        <v>0</v>
      </c>
      <c r="L67" s="38">
        <v>0</v>
      </c>
      <c r="M67" s="38">
        <v>0</v>
      </c>
      <c r="N67" s="38">
        <v>0</v>
      </c>
      <c r="O67" s="24"/>
      <c r="P67" s="13"/>
    </row>
    <row r="68" spans="1:16" s="17" customFormat="1" ht="30" customHeight="1" x14ac:dyDescent="0.25">
      <c r="A68" s="22"/>
      <c r="B68" s="23"/>
      <c r="C68" s="24"/>
      <c r="D68" s="25" t="s">
        <v>25</v>
      </c>
      <c r="E68" s="36">
        <f>SUM(F68:N68)</f>
        <v>0</v>
      </c>
      <c r="F68" s="37">
        <v>0</v>
      </c>
      <c r="G68" s="37"/>
      <c r="H68" s="37"/>
      <c r="I68" s="37"/>
      <c r="J68" s="37"/>
      <c r="K68" s="38">
        <v>0</v>
      </c>
      <c r="L68" s="38">
        <v>0</v>
      </c>
      <c r="M68" s="38">
        <v>0</v>
      </c>
      <c r="N68" s="38">
        <v>0</v>
      </c>
      <c r="O68" s="24"/>
      <c r="P68" s="13"/>
    </row>
    <row r="69" spans="1:16" s="17" customFormat="1" ht="30" customHeight="1" x14ac:dyDescent="0.25">
      <c r="A69" s="22"/>
      <c r="B69" s="23"/>
      <c r="C69" s="24"/>
      <c r="D69" s="25" t="s">
        <v>26</v>
      </c>
      <c r="E69" s="36">
        <f>SUM(F69:N69)</f>
        <v>0</v>
      </c>
      <c r="F69" s="37">
        <v>0</v>
      </c>
      <c r="G69" s="37"/>
      <c r="H69" s="37"/>
      <c r="I69" s="37"/>
      <c r="J69" s="37"/>
      <c r="K69" s="38">
        <v>0</v>
      </c>
      <c r="L69" s="38">
        <v>0</v>
      </c>
      <c r="M69" s="38">
        <v>0</v>
      </c>
      <c r="N69" s="38">
        <v>0</v>
      </c>
      <c r="O69" s="24"/>
      <c r="P69" s="13"/>
    </row>
    <row r="70" spans="1:16" s="17" customFormat="1" ht="20.100000000000001" customHeight="1" x14ac:dyDescent="0.25">
      <c r="A70" s="22"/>
      <c r="B70" s="23"/>
      <c r="C70" s="24"/>
      <c r="D70" s="25" t="s">
        <v>27</v>
      </c>
      <c r="E70" s="36">
        <f>SUM(F70:N70)</f>
        <v>0</v>
      </c>
      <c r="F70" s="37">
        <v>0</v>
      </c>
      <c r="G70" s="37"/>
      <c r="H70" s="37"/>
      <c r="I70" s="37"/>
      <c r="J70" s="37"/>
      <c r="K70" s="38">
        <v>0</v>
      </c>
      <c r="L70" s="38">
        <v>0</v>
      </c>
      <c r="M70" s="38">
        <v>0</v>
      </c>
      <c r="N70" s="38">
        <v>0</v>
      </c>
      <c r="O70" s="24"/>
      <c r="P70" s="13"/>
    </row>
    <row r="71" spans="1:16" s="17" customFormat="1" ht="20.100000000000001" customHeight="1" x14ac:dyDescent="0.25">
      <c r="A71" s="22"/>
      <c r="B71" s="23" t="s">
        <v>58</v>
      </c>
      <c r="C71" s="24" t="s">
        <v>31</v>
      </c>
      <c r="D71" s="24" t="s">
        <v>31</v>
      </c>
      <c r="E71" s="24" t="s">
        <v>32</v>
      </c>
      <c r="F71" s="24" t="s">
        <v>47</v>
      </c>
      <c r="G71" s="24" t="s">
        <v>34</v>
      </c>
      <c r="H71" s="24"/>
      <c r="I71" s="24"/>
      <c r="J71" s="24"/>
      <c r="K71" s="31">
        <v>0</v>
      </c>
      <c r="L71" s="31">
        <v>0</v>
      </c>
      <c r="M71" s="31">
        <v>0</v>
      </c>
      <c r="N71" s="31">
        <v>0</v>
      </c>
      <c r="O71" s="24"/>
      <c r="P71" s="13"/>
    </row>
    <row r="72" spans="1:16" s="34" customFormat="1" ht="37.5" customHeight="1" x14ac:dyDescent="0.25">
      <c r="A72" s="22"/>
      <c r="B72" s="23"/>
      <c r="C72" s="24"/>
      <c r="D72" s="24"/>
      <c r="E72" s="24"/>
      <c r="F72" s="24"/>
      <c r="G72" s="32" t="s">
        <v>35</v>
      </c>
      <c r="H72" s="32" t="s">
        <v>36</v>
      </c>
      <c r="I72" s="32" t="s">
        <v>37</v>
      </c>
      <c r="J72" s="32" t="s">
        <v>38</v>
      </c>
      <c r="K72" s="31"/>
      <c r="L72" s="31"/>
      <c r="M72" s="31"/>
      <c r="N72" s="31"/>
      <c r="O72" s="24"/>
      <c r="P72" s="33"/>
    </row>
    <row r="73" spans="1:16" s="17" customFormat="1" ht="20.100000000000001" customHeight="1" x14ac:dyDescent="0.25">
      <c r="A73" s="22"/>
      <c r="B73" s="23"/>
      <c r="C73" s="24"/>
      <c r="D73" s="24"/>
      <c r="E73" s="32">
        <f>F73+K71+L71+M71+N71</f>
        <v>0</v>
      </c>
      <c r="F73" s="32">
        <f>G73+H73+I73+J73</f>
        <v>0</v>
      </c>
      <c r="G73" s="32">
        <v>0</v>
      </c>
      <c r="H73" s="32">
        <v>0</v>
      </c>
      <c r="I73" s="32">
        <v>0</v>
      </c>
      <c r="J73" s="32">
        <v>0</v>
      </c>
      <c r="K73" s="31"/>
      <c r="L73" s="31"/>
      <c r="M73" s="31"/>
      <c r="N73" s="31"/>
      <c r="O73" s="24"/>
      <c r="P73" s="13"/>
    </row>
    <row r="74" spans="1:16" s="17" customFormat="1" ht="20.100000000000001" customHeight="1" x14ac:dyDescent="0.25">
      <c r="A74" s="22" t="s">
        <v>59</v>
      </c>
      <c r="B74" s="23" t="s">
        <v>60</v>
      </c>
      <c r="C74" s="24" t="s">
        <v>21</v>
      </c>
      <c r="D74" s="25" t="s">
        <v>22</v>
      </c>
      <c r="E74" s="36">
        <f>SUM(E75:E78)</f>
        <v>0</v>
      </c>
      <c r="F74" s="37">
        <f>SUM(F75:J78)</f>
        <v>0</v>
      </c>
      <c r="G74" s="37"/>
      <c r="H74" s="37"/>
      <c r="I74" s="37"/>
      <c r="J74" s="37"/>
      <c r="K74" s="38">
        <f>SUM(K75:K78)</f>
        <v>0</v>
      </c>
      <c r="L74" s="38">
        <f>SUM(L75:L78)</f>
        <v>0</v>
      </c>
      <c r="M74" s="38">
        <f>SUM(M75:M78)</f>
        <v>0</v>
      </c>
      <c r="N74" s="38">
        <f>SUM(N75:N78)</f>
        <v>0</v>
      </c>
      <c r="O74" s="24" t="s">
        <v>45</v>
      </c>
      <c r="P74" s="13"/>
    </row>
    <row r="75" spans="1:16" s="17" customFormat="1" ht="30" customHeight="1" x14ac:dyDescent="0.25">
      <c r="A75" s="22"/>
      <c r="B75" s="23"/>
      <c r="C75" s="24"/>
      <c r="D75" s="25" t="s">
        <v>24</v>
      </c>
      <c r="E75" s="36">
        <f>SUM(F75:N75)</f>
        <v>0</v>
      </c>
      <c r="F75" s="37">
        <v>0</v>
      </c>
      <c r="G75" s="37"/>
      <c r="H75" s="37"/>
      <c r="I75" s="37"/>
      <c r="J75" s="37"/>
      <c r="K75" s="38">
        <v>0</v>
      </c>
      <c r="L75" s="38">
        <v>0</v>
      </c>
      <c r="M75" s="38">
        <v>0</v>
      </c>
      <c r="N75" s="38">
        <v>0</v>
      </c>
      <c r="O75" s="24"/>
      <c r="P75" s="13"/>
    </row>
    <row r="76" spans="1:16" s="17" customFormat="1" ht="30" customHeight="1" x14ac:dyDescent="0.25">
      <c r="A76" s="22"/>
      <c r="B76" s="23"/>
      <c r="C76" s="24"/>
      <c r="D76" s="25" t="s">
        <v>25</v>
      </c>
      <c r="E76" s="36">
        <f>SUM(F76:N76)</f>
        <v>0</v>
      </c>
      <c r="F76" s="37">
        <v>0</v>
      </c>
      <c r="G76" s="37"/>
      <c r="H76" s="37"/>
      <c r="I76" s="37"/>
      <c r="J76" s="37"/>
      <c r="K76" s="38">
        <v>0</v>
      </c>
      <c r="L76" s="38">
        <v>0</v>
      </c>
      <c r="M76" s="38">
        <v>0</v>
      </c>
      <c r="N76" s="38">
        <v>0</v>
      </c>
      <c r="O76" s="24"/>
      <c r="P76" s="13"/>
    </row>
    <row r="77" spans="1:16" s="17" customFormat="1" ht="30" customHeight="1" x14ac:dyDescent="0.25">
      <c r="A77" s="22"/>
      <c r="B77" s="23"/>
      <c r="C77" s="24"/>
      <c r="D77" s="25" t="s">
        <v>26</v>
      </c>
      <c r="E77" s="36">
        <f>SUM(F77:N77)</f>
        <v>0</v>
      </c>
      <c r="F77" s="37">
        <v>0</v>
      </c>
      <c r="G77" s="37"/>
      <c r="H77" s="37"/>
      <c r="I77" s="37"/>
      <c r="J77" s="37"/>
      <c r="K77" s="38">
        <v>0</v>
      </c>
      <c r="L77" s="38">
        <v>0</v>
      </c>
      <c r="M77" s="38">
        <v>0</v>
      </c>
      <c r="N77" s="38">
        <v>0</v>
      </c>
      <c r="O77" s="24"/>
      <c r="P77" s="13"/>
    </row>
    <row r="78" spans="1:16" s="17" customFormat="1" ht="24.95" customHeight="1" x14ac:dyDescent="0.25">
      <c r="A78" s="22"/>
      <c r="B78" s="23"/>
      <c r="C78" s="24"/>
      <c r="D78" s="25" t="s">
        <v>27</v>
      </c>
      <c r="E78" s="36">
        <f>SUM(F78:N78)</f>
        <v>0</v>
      </c>
      <c r="F78" s="37">
        <v>0</v>
      </c>
      <c r="G78" s="37"/>
      <c r="H78" s="37"/>
      <c r="I78" s="37"/>
      <c r="J78" s="37"/>
      <c r="K78" s="38">
        <v>0</v>
      </c>
      <c r="L78" s="38">
        <v>0</v>
      </c>
      <c r="M78" s="38">
        <v>0</v>
      </c>
      <c r="N78" s="38">
        <v>0</v>
      </c>
      <c r="O78" s="24"/>
      <c r="P78" s="13"/>
    </row>
    <row r="79" spans="1:16" s="17" customFormat="1" ht="20.100000000000001" customHeight="1" x14ac:dyDescent="0.25">
      <c r="A79" s="22"/>
      <c r="B79" s="23" t="s">
        <v>61</v>
      </c>
      <c r="C79" s="24" t="s">
        <v>31</v>
      </c>
      <c r="D79" s="24" t="s">
        <v>31</v>
      </c>
      <c r="E79" s="24" t="s">
        <v>32</v>
      </c>
      <c r="F79" s="24" t="s">
        <v>47</v>
      </c>
      <c r="G79" s="24" t="s">
        <v>34</v>
      </c>
      <c r="H79" s="24"/>
      <c r="I79" s="24"/>
      <c r="J79" s="24"/>
      <c r="K79" s="31">
        <v>0</v>
      </c>
      <c r="L79" s="31">
        <v>0</v>
      </c>
      <c r="M79" s="31">
        <v>0</v>
      </c>
      <c r="N79" s="31">
        <v>0</v>
      </c>
      <c r="O79" s="24"/>
      <c r="P79" s="13"/>
    </row>
    <row r="80" spans="1:16" s="34" customFormat="1" ht="33" customHeight="1" x14ac:dyDescent="0.25">
      <c r="A80" s="22"/>
      <c r="B80" s="23"/>
      <c r="C80" s="24"/>
      <c r="D80" s="24"/>
      <c r="E80" s="24"/>
      <c r="F80" s="24"/>
      <c r="G80" s="32" t="s">
        <v>35</v>
      </c>
      <c r="H80" s="32" t="s">
        <v>36</v>
      </c>
      <c r="I80" s="32" t="s">
        <v>37</v>
      </c>
      <c r="J80" s="32" t="s">
        <v>38</v>
      </c>
      <c r="K80" s="31"/>
      <c r="L80" s="31"/>
      <c r="M80" s="31"/>
      <c r="N80" s="31"/>
      <c r="O80" s="24"/>
      <c r="P80" s="33"/>
    </row>
    <row r="81" spans="1:16" s="17" customFormat="1" ht="20.100000000000001" customHeight="1" x14ac:dyDescent="0.25">
      <c r="A81" s="22"/>
      <c r="B81" s="23"/>
      <c r="C81" s="24"/>
      <c r="D81" s="24"/>
      <c r="E81" s="32">
        <f>F81+K79+L79+M79+N79</f>
        <v>0</v>
      </c>
      <c r="F81" s="32">
        <f>G81+H81+I81+J81</f>
        <v>0</v>
      </c>
      <c r="G81" s="32">
        <v>0</v>
      </c>
      <c r="H81" s="32">
        <v>0</v>
      </c>
      <c r="I81" s="32">
        <v>0</v>
      </c>
      <c r="J81" s="32">
        <v>0</v>
      </c>
      <c r="K81" s="31"/>
      <c r="L81" s="31"/>
      <c r="M81" s="31"/>
      <c r="N81" s="31"/>
      <c r="O81" s="24"/>
      <c r="P81" s="13"/>
    </row>
    <row r="82" spans="1:16" s="17" customFormat="1" ht="20.100000000000001" customHeight="1" x14ac:dyDescent="0.25">
      <c r="A82" s="22" t="s">
        <v>62</v>
      </c>
      <c r="B82" s="23" t="s">
        <v>63</v>
      </c>
      <c r="C82" s="24" t="s">
        <v>21</v>
      </c>
      <c r="D82" s="25" t="s">
        <v>22</v>
      </c>
      <c r="E82" s="36">
        <f>SUM(E83:E86)</f>
        <v>0</v>
      </c>
      <c r="F82" s="37">
        <f>SUM(F83:J86)</f>
        <v>0</v>
      </c>
      <c r="G82" s="37"/>
      <c r="H82" s="37"/>
      <c r="I82" s="37"/>
      <c r="J82" s="37"/>
      <c r="K82" s="38">
        <f>SUM(K83:K86)</f>
        <v>0</v>
      </c>
      <c r="L82" s="38">
        <f>SUM(L83:L86)</f>
        <v>0</v>
      </c>
      <c r="M82" s="38">
        <f>SUM(M83:M86)</f>
        <v>0</v>
      </c>
      <c r="N82" s="38">
        <f>SUM(N83:N86)</f>
        <v>0</v>
      </c>
      <c r="O82" s="24" t="s">
        <v>23</v>
      </c>
      <c r="P82" s="13"/>
    </row>
    <row r="83" spans="1:16" s="17" customFormat="1" ht="30" customHeight="1" x14ac:dyDescent="0.25">
      <c r="A83" s="22"/>
      <c r="B83" s="23"/>
      <c r="C83" s="24"/>
      <c r="D83" s="25" t="s">
        <v>24</v>
      </c>
      <c r="E83" s="36">
        <f>SUM(F83:N83)</f>
        <v>0</v>
      </c>
      <c r="F83" s="37">
        <v>0</v>
      </c>
      <c r="G83" s="37"/>
      <c r="H83" s="37"/>
      <c r="I83" s="37"/>
      <c r="J83" s="37"/>
      <c r="K83" s="38">
        <v>0</v>
      </c>
      <c r="L83" s="38">
        <v>0</v>
      </c>
      <c r="M83" s="38">
        <v>0</v>
      </c>
      <c r="N83" s="38">
        <v>0</v>
      </c>
      <c r="O83" s="24"/>
      <c r="P83" s="13"/>
    </row>
    <row r="84" spans="1:16" s="17" customFormat="1" ht="30" customHeight="1" x14ac:dyDescent="0.25">
      <c r="A84" s="22"/>
      <c r="B84" s="23"/>
      <c r="C84" s="24"/>
      <c r="D84" s="25" t="s">
        <v>25</v>
      </c>
      <c r="E84" s="36">
        <f>SUM(F84:N84)</f>
        <v>0</v>
      </c>
      <c r="F84" s="37">
        <v>0</v>
      </c>
      <c r="G84" s="37"/>
      <c r="H84" s="37"/>
      <c r="I84" s="37"/>
      <c r="J84" s="37"/>
      <c r="K84" s="38">
        <v>0</v>
      </c>
      <c r="L84" s="38">
        <v>0</v>
      </c>
      <c r="M84" s="38">
        <v>0</v>
      </c>
      <c r="N84" s="38">
        <v>0</v>
      </c>
      <c r="O84" s="24"/>
      <c r="P84" s="13"/>
    </row>
    <row r="85" spans="1:16" s="17" customFormat="1" ht="30" customHeight="1" x14ac:dyDescent="0.25">
      <c r="A85" s="22"/>
      <c r="B85" s="23"/>
      <c r="C85" s="24"/>
      <c r="D85" s="25" t="s">
        <v>26</v>
      </c>
      <c r="E85" s="36">
        <f>SUM(F85:N85)</f>
        <v>0</v>
      </c>
      <c r="F85" s="37">
        <v>0</v>
      </c>
      <c r="G85" s="37"/>
      <c r="H85" s="37"/>
      <c r="I85" s="37"/>
      <c r="J85" s="37"/>
      <c r="K85" s="38">
        <v>0</v>
      </c>
      <c r="L85" s="38">
        <v>0</v>
      </c>
      <c r="M85" s="38">
        <v>0</v>
      </c>
      <c r="N85" s="38">
        <v>0</v>
      </c>
      <c r="O85" s="24"/>
      <c r="P85" s="13"/>
    </row>
    <row r="86" spans="1:16" s="17" customFormat="1" ht="20.100000000000001" customHeight="1" x14ac:dyDescent="0.25">
      <c r="A86" s="22"/>
      <c r="B86" s="23"/>
      <c r="C86" s="24"/>
      <c r="D86" s="25" t="s">
        <v>27</v>
      </c>
      <c r="E86" s="36">
        <f>SUM(F86:N86)</f>
        <v>0</v>
      </c>
      <c r="F86" s="37">
        <v>0</v>
      </c>
      <c r="G86" s="37"/>
      <c r="H86" s="37"/>
      <c r="I86" s="37"/>
      <c r="J86" s="37"/>
      <c r="K86" s="38">
        <v>0</v>
      </c>
      <c r="L86" s="38">
        <v>0</v>
      </c>
      <c r="M86" s="38">
        <v>0</v>
      </c>
      <c r="N86" s="38">
        <v>0</v>
      </c>
      <c r="O86" s="24"/>
      <c r="P86" s="13"/>
    </row>
    <row r="87" spans="1:16" s="17" customFormat="1" ht="20.100000000000001" customHeight="1" x14ac:dyDescent="0.25">
      <c r="A87" s="22"/>
      <c r="B87" s="23" t="s">
        <v>64</v>
      </c>
      <c r="C87" s="24" t="s">
        <v>31</v>
      </c>
      <c r="D87" s="24" t="s">
        <v>31</v>
      </c>
      <c r="E87" s="24" t="s">
        <v>32</v>
      </c>
      <c r="F87" s="24" t="s">
        <v>47</v>
      </c>
      <c r="G87" s="24" t="s">
        <v>34</v>
      </c>
      <c r="H87" s="24"/>
      <c r="I87" s="24"/>
      <c r="J87" s="24"/>
      <c r="K87" s="31">
        <v>0</v>
      </c>
      <c r="L87" s="31">
        <v>0</v>
      </c>
      <c r="M87" s="31">
        <v>0</v>
      </c>
      <c r="N87" s="31">
        <v>0</v>
      </c>
      <c r="O87" s="24"/>
      <c r="P87" s="13"/>
    </row>
    <row r="88" spans="1:16" s="34" customFormat="1" ht="51" customHeight="1" x14ac:dyDescent="0.25">
      <c r="A88" s="22"/>
      <c r="B88" s="23"/>
      <c r="C88" s="24"/>
      <c r="D88" s="24"/>
      <c r="E88" s="24"/>
      <c r="F88" s="24"/>
      <c r="G88" s="32" t="s">
        <v>35</v>
      </c>
      <c r="H88" s="32" t="s">
        <v>36</v>
      </c>
      <c r="I88" s="32" t="s">
        <v>37</v>
      </c>
      <c r="J88" s="32" t="s">
        <v>38</v>
      </c>
      <c r="K88" s="31"/>
      <c r="L88" s="31"/>
      <c r="M88" s="31"/>
      <c r="N88" s="31"/>
      <c r="O88" s="24"/>
      <c r="P88" s="33"/>
    </row>
    <row r="89" spans="1:16" s="17" customFormat="1" ht="20.100000000000001" customHeight="1" x14ac:dyDescent="0.25">
      <c r="A89" s="22"/>
      <c r="B89" s="23"/>
      <c r="C89" s="24"/>
      <c r="D89" s="24"/>
      <c r="E89" s="32">
        <f>F89+K87+L87+M87+N87</f>
        <v>0</v>
      </c>
      <c r="F89" s="32">
        <f>G89+H89+I89+J89</f>
        <v>0</v>
      </c>
      <c r="G89" s="32">
        <v>0</v>
      </c>
      <c r="H89" s="32">
        <v>0</v>
      </c>
      <c r="I89" s="32">
        <v>0</v>
      </c>
      <c r="J89" s="32">
        <v>0</v>
      </c>
      <c r="K89" s="31"/>
      <c r="L89" s="31"/>
      <c r="M89" s="31"/>
      <c r="N89" s="31"/>
      <c r="O89" s="24"/>
      <c r="P89" s="13"/>
    </row>
    <row r="90" spans="1:16" s="17" customFormat="1" ht="20.100000000000001" customHeight="1" x14ac:dyDescent="0.25">
      <c r="A90" s="22" t="s">
        <v>65</v>
      </c>
      <c r="B90" s="23" t="s">
        <v>66</v>
      </c>
      <c r="C90" s="24" t="s">
        <v>21</v>
      </c>
      <c r="D90" s="25" t="s">
        <v>22</v>
      </c>
      <c r="E90" s="36">
        <f>SUM(E91:E94)</f>
        <v>0</v>
      </c>
      <c r="F90" s="37">
        <f>SUM(F91:J94)</f>
        <v>0</v>
      </c>
      <c r="G90" s="37"/>
      <c r="H90" s="37"/>
      <c r="I90" s="37"/>
      <c r="J90" s="37"/>
      <c r="K90" s="38">
        <f>SUM(K91:K94)</f>
        <v>0</v>
      </c>
      <c r="L90" s="38">
        <f>SUM(L91:L94)</f>
        <v>0</v>
      </c>
      <c r="M90" s="38">
        <f>SUM(M91:M94)</f>
        <v>0</v>
      </c>
      <c r="N90" s="38">
        <f>SUM(N91:N94)</f>
        <v>0</v>
      </c>
      <c r="O90" s="24" t="s">
        <v>23</v>
      </c>
      <c r="P90" s="13"/>
    </row>
    <row r="91" spans="1:16" s="17" customFormat="1" ht="30" customHeight="1" x14ac:dyDescent="0.25">
      <c r="A91" s="22"/>
      <c r="B91" s="23"/>
      <c r="C91" s="24"/>
      <c r="D91" s="25" t="s">
        <v>24</v>
      </c>
      <c r="E91" s="36">
        <f>SUM(F91:N91)</f>
        <v>0</v>
      </c>
      <c r="F91" s="37">
        <v>0</v>
      </c>
      <c r="G91" s="37"/>
      <c r="H91" s="37"/>
      <c r="I91" s="37"/>
      <c r="J91" s="37"/>
      <c r="K91" s="38">
        <v>0</v>
      </c>
      <c r="L91" s="38">
        <v>0</v>
      </c>
      <c r="M91" s="38">
        <v>0</v>
      </c>
      <c r="N91" s="38">
        <v>0</v>
      </c>
      <c r="O91" s="24"/>
      <c r="P91" s="13"/>
    </row>
    <row r="92" spans="1:16" s="17" customFormat="1" ht="30" customHeight="1" x14ac:dyDescent="0.25">
      <c r="A92" s="22"/>
      <c r="B92" s="23"/>
      <c r="C92" s="24"/>
      <c r="D92" s="25" t="s">
        <v>25</v>
      </c>
      <c r="E92" s="36">
        <f>SUM(F92:N92)</f>
        <v>0</v>
      </c>
      <c r="F92" s="37">
        <v>0</v>
      </c>
      <c r="G92" s="37"/>
      <c r="H92" s="37"/>
      <c r="I92" s="37"/>
      <c r="J92" s="37"/>
      <c r="K92" s="38">
        <v>0</v>
      </c>
      <c r="L92" s="38">
        <v>0</v>
      </c>
      <c r="M92" s="38">
        <v>0</v>
      </c>
      <c r="N92" s="38">
        <v>0</v>
      </c>
      <c r="O92" s="24"/>
      <c r="P92" s="13"/>
    </row>
    <row r="93" spans="1:16" s="17" customFormat="1" ht="30" customHeight="1" x14ac:dyDescent="0.25">
      <c r="A93" s="22"/>
      <c r="B93" s="23"/>
      <c r="C93" s="24"/>
      <c r="D93" s="25" t="s">
        <v>26</v>
      </c>
      <c r="E93" s="36">
        <f>SUM(F93:N93)</f>
        <v>0</v>
      </c>
      <c r="F93" s="37">
        <v>0</v>
      </c>
      <c r="G93" s="37"/>
      <c r="H93" s="37"/>
      <c r="I93" s="37"/>
      <c r="J93" s="37"/>
      <c r="K93" s="38">
        <v>0</v>
      </c>
      <c r="L93" s="38">
        <v>0</v>
      </c>
      <c r="M93" s="38">
        <v>0</v>
      </c>
      <c r="N93" s="38">
        <v>0</v>
      </c>
      <c r="O93" s="24"/>
      <c r="P93" s="13"/>
    </row>
    <row r="94" spans="1:16" s="17" customFormat="1" ht="20.100000000000001" customHeight="1" x14ac:dyDescent="0.25">
      <c r="A94" s="22"/>
      <c r="B94" s="23"/>
      <c r="C94" s="24"/>
      <c r="D94" s="25" t="s">
        <v>27</v>
      </c>
      <c r="E94" s="36">
        <f>SUM(F94:N94)</f>
        <v>0</v>
      </c>
      <c r="F94" s="37">
        <v>0</v>
      </c>
      <c r="G94" s="37"/>
      <c r="H94" s="37"/>
      <c r="I94" s="37"/>
      <c r="J94" s="37"/>
      <c r="K94" s="38">
        <v>0</v>
      </c>
      <c r="L94" s="38">
        <v>0</v>
      </c>
      <c r="M94" s="38">
        <v>0</v>
      </c>
      <c r="N94" s="38">
        <v>0</v>
      </c>
      <c r="O94" s="24"/>
      <c r="P94" s="13"/>
    </row>
    <row r="95" spans="1:16" s="17" customFormat="1" ht="20.100000000000001" customHeight="1" x14ac:dyDescent="0.25">
      <c r="A95" s="22"/>
      <c r="B95" s="23" t="s">
        <v>67</v>
      </c>
      <c r="C95" s="24" t="s">
        <v>31</v>
      </c>
      <c r="D95" s="24" t="s">
        <v>31</v>
      </c>
      <c r="E95" s="24" t="s">
        <v>32</v>
      </c>
      <c r="F95" s="24" t="s">
        <v>47</v>
      </c>
      <c r="G95" s="24" t="s">
        <v>34</v>
      </c>
      <c r="H95" s="24"/>
      <c r="I95" s="24"/>
      <c r="J95" s="24"/>
      <c r="K95" s="31">
        <v>0</v>
      </c>
      <c r="L95" s="31">
        <v>0</v>
      </c>
      <c r="M95" s="31">
        <v>0</v>
      </c>
      <c r="N95" s="31">
        <v>0</v>
      </c>
      <c r="O95" s="24"/>
      <c r="P95" s="13"/>
    </row>
    <row r="96" spans="1:16" s="34" customFormat="1" ht="30" customHeight="1" x14ac:dyDescent="0.25">
      <c r="A96" s="22"/>
      <c r="B96" s="23"/>
      <c r="C96" s="24"/>
      <c r="D96" s="24"/>
      <c r="E96" s="24"/>
      <c r="F96" s="24"/>
      <c r="G96" s="32" t="s">
        <v>35</v>
      </c>
      <c r="H96" s="32" t="s">
        <v>36</v>
      </c>
      <c r="I96" s="32" t="s">
        <v>37</v>
      </c>
      <c r="J96" s="32" t="s">
        <v>38</v>
      </c>
      <c r="K96" s="31"/>
      <c r="L96" s="31"/>
      <c r="M96" s="31"/>
      <c r="N96" s="31"/>
      <c r="O96" s="24"/>
      <c r="P96" s="33"/>
    </row>
    <row r="97" spans="1:16" s="17" customFormat="1" ht="20.100000000000001" customHeight="1" x14ac:dyDescent="0.25">
      <c r="A97" s="22"/>
      <c r="B97" s="23"/>
      <c r="C97" s="24"/>
      <c r="D97" s="24"/>
      <c r="E97" s="32">
        <f>F97+K95+L95+M95+N95</f>
        <v>0</v>
      </c>
      <c r="F97" s="32">
        <f>SUM(G97:J97)</f>
        <v>0</v>
      </c>
      <c r="G97" s="32">
        <v>0</v>
      </c>
      <c r="H97" s="32">
        <v>0</v>
      </c>
      <c r="I97" s="32">
        <v>0</v>
      </c>
      <c r="J97" s="32">
        <v>0</v>
      </c>
      <c r="K97" s="31"/>
      <c r="L97" s="31"/>
      <c r="M97" s="31"/>
      <c r="N97" s="31"/>
      <c r="O97" s="24"/>
      <c r="P97" s="13"/>
    </row>
    <row r="98" spans="1:16" s="17" customFormat="1" ht="24.95" customHeight="1" x14ac:dyDescent="0.25">
      <c r="A98" s="22">
        <v>4</v>
      </c>
      <c r="B98" s="23" t="s">
        <v>68</v>
      </c>
      <c r="C98" s="24" t="s">
        <v>21</v>
      </c>
      <c r="D98" s="25" t="s">
        <v>22</v>
      </c>
      <c r="E98" s="26">
        <f>SUM(F98:N98)</f>
        <v>188680.81159</v>
      </c>
      <c r="F98" s="27">
        <f>SUM(F99:J102)</f>
        <v>44680.811589999998</v>
      </c>
      <c r="G98" s="27"/>
      <c r="H98" s="27"/>
      <c r="I98" s="27"/>
      <c r="J98" s="27"/>
      <c r="K98" s="28">
        <f>SUM(K99:K102)</f>
        <v>36000</v>
      </c>
      <c r="L98" s="28">
        <f>SUM(L99:L102)</f>
        <v>36000</v>
      </c>
      <c r="M98" s="28">
        <f>SUM(M99:M102)</f>
        <v>36000</v>
      </c>
      <c r="N98" s="28">
        <f>SUM(N99:N102)</f>
        <v>36000</v>
      </c>
      <c r="O98" s="24" t="s">
        <v>69</v>
      </c>
      <c r="P98" s="41"/>
    </row>
    <row r="99" spans="1:16" s="17" customFormat="1" ht="30" customHeight="1" x14ac:dyDescent="0.25">
      <c r="A99" s="22"/>
      <c r="B99" s="23"/>
      <c r="C99" s="24"/>
      <c r="D99" s="25" t="s">
        <v>24</v>
      </c>
      <c r="E99" s="26">
        <f>E104+E112+E120+E128+E136</f>
        <v>0</v>
      </c>
      <c r="F99" s="27">
        <f t="shared" ref="E99:G102" si="8">F104+F112+F120+F128+F136</f>
        <v>0</v>
      </c>
      <c r="G99" s="27"/>
      <c r="H99" s="27"/>
      <c r="I99" s="27"/>
      <c r="J99" s="27"/>
      <c r="K99" s="28">
        <f t="shared" ref="K99:N102" si="9">K104+K112+K120+K128+K136</f>
        <v>0</v>
      </c>
      <c r="L99" s="28">
        <f t="shared" si="9"/>
        <v>0</v>
      </c>
      <c r="M99" s="28">
        <f t="shared" si="9"/>
        <v>0</v>
      </c>
      <c r="N99" s="28">
        <f t="shared" si="9"/>
        <v>0</v>
      </c>
      <c r="O99" s="24"/>
      <c r="P99" s="41"/>
    </row>
    <row r="100" spans="1:16" s="17" customFormat="1" ht="30" customHeight="1" x14ac:dyDescent="0.25">
      <c r="A100" s="22"/>
      <c r="B100" s="23"/>
      <c r="C100" s="24"/>
      <c r="D100" s="25" t="s">
        <v>25</v>
      </c>
      <c r="E100" s="26">
        <f t="shared" si="8"/>
        <v>0</v>
      </c>
      <c r="F100" s="27">
        <f t="shared" si="8"/>
        <v>0</v>
      </c>
      <c r="G100" s="27"/>
      <c r="H100" s="27"/>
      <c r="I100" s="27"/>
      <c r="J100" s="27"/>
      <c r="K100" s="28">
        <f t="shared" si="9"/>
        <v>0</v>
      </c>
      <c r="L100" s="28">
        <f t="shared" si="9"/>
        <v>0</v>
      </c>
      <c r="M100" s="28">
        <f t="shared" si="9"/>
        <v>0</v>
      </c>
      <c r="N100" s="28">
        <f t="shared" si="9"/>
        <v>0</v>
      </c>
      <c r="O100" s="24"/>
      <c r="P100" s="42"/>
    </row>
    <row r="101" spans="1:16" s="17" customFormat="1" ht="30" customHeight="1" x14ac:dyDescent="0.25">
      <c r="A101" s="22"/>
      <c r="B101" s="23"/>
      <c r="C101" s="24"/>
      <c r="D101" s="25" t="s">
        <v>26</v>
      </c>
      <c r="E101" s="26">
        <f t="shared" si="8"/>
        <v>188680.81159</v>
      </c>
      <c r="F101" s="27">
        <f t="shared" si="8"/>
        <v>44680.811589999998</v>
      </c>
      <c r="G101" s="27"/>
      <c r="H101" s="27"/>
      <c r="I101" s="27"/>
      <c r="J101" s="27"/>
      <c r="K101" s="28">
        <f t="shared" si="9"/>
        <v>36000</v>
      </c>
      <c r="L101" s="28">
        <f t="shared" si="9"/>
        <v>36000</v>
      </c>
      <c r="M101" s="28">
        <f t="shared" si="9"/>
        <v>36000</v>
      </c>
      <c r="N101" s="28">
        <f t="shared" si="9"/>
        <v>36000</v>
      </c>
      <c r="O101" s="24"/>
      <c r="P101" s="42"/>
    </row>
    <row r="102" spans="1:16" s="17" customFormat="1" ht="24.95" customHeight="1" x14ac:dyDescent="0.25">
      <c r="A102" s="22"/>
      <c r="B102" s="23"/>
      <c r="C102" s="24"/>
      <c r="D102" s="25" t="s">
        <v>27</v>
      </c>
      <c r="E102" s="26">
        <f t="shared" si="8"/>
        <v>0</v>
      </c>
      <c r="F102" s="27">
        <f t="shared" si="8"/>
        <v>0</v>
      </c>
      <c r="G102" s="27"/>
      <c r="H102" s="27"/>
      <c r="I102" s="27"/>
      <c r="J102" s="27"/>
      <c r="K102" s="28">
        <f t="shared" si="9"/>
        <v>0</v>
      </c>
      <c r="L102" s="28">
        <f t="shared" si="9"/>
        <v>0</v>
      </c>
      <c r="M102" s="28">
        <f t="shared" si="9"/>
        <v>0</v>
      </c>
      <c r="N102" s="28">
        <f t="shared" si="9"/>
        <v>0</v>
      </c>
      <c r="O102" s="24"/>
      <c r="P102" s="41"/>
    </row>
    <row r="103" spans="1:16" s="17" customFormat="1" ht="24.95" customHeight="1" x14ac:dyDescent="0.25">
      <c r="A103" s="22" t="s">
        <v>70</v>
      </c>
      <c r="B103" s="23" t="s">
        <v>71</v>
      </c>
      <c r="C103" s="24" t="s">
        <v>21</v>
      </c>
      <c r="D103" s="25" t="s">
        <v>22</v>
      </c>
      <c r="E103" s="26">
        <f>SUM(E104:E107)</f>
        <v>188680.81159</v>
      </c>
      <c r="F103" s="27">
        <f>SUM(F104:J107)</f>
        <v>44680.811589999998</v>
      </c>
      <c r="G103" s="27"/>
      <c r="H103" s="27"/>
      <c r="I103" s="27"/>
      <c r="J103" s="27"/>
      <c r="K103" s="28">
        <f>SUM(K104:K107)</f>
        <v>36000</v>
      </c>
      <c r="L103" s="28">
        <f>SUM(L104:L107)</f>
        <v>36000</v>
      </c>
      <c r="M103" s="28">
        <f>SUM(M104:M107)</f>
        <v>36000</v>
      </c>
      <c r="N103" s="28">
        <f>SUM(N104:N107)</f>
        <v>36000</v>
      </c>
      <c r="O103" s="29" t="s">
        <v>69</v>
      </c>
      <c r="P103" s="41"/>
    </row>
    <row r="104" spans="1:16" s="17" customFormat="1" ht="30" customHeight="1" x14ac:dyDescent="0.25">
      <c r="A104" s="22"/>
      <c r="B104" s="23"/>
      <c r="C104" s="24"/>
      <c r="D104" s="25" t="s">
        <v>24</v>
      </c>
      <c r="E104" s="26">
        <f>SUM(F104:N104)</f>
        <v>0</v>
      </c>
      <c r="F104" s="27">
        <v>0</v>
      </c>
      <c r="G104" s="27"/>
      <c r="H104" s="27"/>
      <c r="I104" s="27"/>
      <c r="J104" s="27"/>
      <c r="K104" s="28">
        <v>0</v>
      </c>
      <c r="L104" s="28">
        <v>0</v>
      </c>
      <c r="M104" s="28">
        <v>0</v>
      </c>
      <c r="N104" s="28">
        <v>0</v>
      </c>
      <c r="O104" s="29"/>
      <c r="P104" s="13"/>
    </row>
    <row r="105" spans="1:16" s="17" customFormat="1" ht="30" customHeight="1" x14ac:dyDescent="0.25">
      <c r="A105" s="22"/>
      <c r="B105" s="23"/>
      <c r="C105" s="24"/>
      <c r="D105" s="25" t="s">
        <v>25</v>
      </c>
      <c r="E105" s="26">
        <f>SUM(F105:N105)</f>
        <v>0</v>
      </c>
      <c r="F105" s="27">
        <v>0</v>
      </c>
      <c r="G105" s="27"/>
      <c r="H105" s="27"/>
      <c r="I105" s="27"/>
      <c r="J105" s="27"/>
      <c r="K105" s="28">
        <v>0</v>
      </c>
      <c r="L105" s="28">
        <v>0</v>
      </c>
      <c r="M105" s="28">
        <v>0</v>
      </c>
      <c r="N105" s="28">
        <v>0</v>
      </c>
      <c r="O105" s="29"/>
      <c r="P105" s="13"/>
    </row>
    <row r="106" spans="1:16" s="17" customFormat="1" ht="30" customHeight="1" x14ac:dyDescent="0.25">
      <c r="A106" s="22"/>
      <c r="B106" s="23"/>
      <c r="C106" s="24"/>
      <c r="D106" s="25" t="s">
        <v>26</v>
      </c>
      <c r="E106" s="26">
        <f>SUM(F106:N106)</f>
        <v>188680.81159</v>
      </c>
      <c r="F106" s="30">
        <f>28400+3045.34504+13235.46655</f>
        <v>44680.811589999998</v>
      </c>
      <c r="G106" s="30"/>
      <c r="H106" s="30"/>
      <c r="I106" s="30"/>
      <c r="J106" s="30"/>
      <c r="K106" s="28">
        <v>36000</v>
      </c>
      <c r="L106" s="28">
        <v>36000</v>
      </c>
      <c r="M106" s="28">
        <v>36000</v>
      </c>
      <c r="N106" s="28">
        <v>36000</v>
      </c>
      <c r="O106" s="29"/>
      <c r="P106" s="13"/>
    </row>
    <row r="107" spans="1:16" s="17" customFormat="1" ht="24.95" customHeight="1" x14ac:dyDescent="0.25">
      <c r="A107" s="22"/>
      <c r="B107" s="23"/>
      <c r="C107" s="24"/>
      <c r="D107" s="25" t="s">
        <v>27</v>
      </c>
      <c r="E107" s="26">
        <f>SUM(F107:N107)</f>
        <v>0</v>
      </c>
      <c r="F107" s="27">
        <v>0</v>
      </c>
      <c r="G107" s="27"/>
      <c r="H107" s="27"/>
      <c r="I107" s="27"/>
      <c r="J107" s="27"/>
      <c r="K107" s="28">
        <v>0</v>
      </c>
      <c r="L107" s="28">
        <v>0</v>
      </c>
      <c r="M107" s="28">
        <v>0</v>
      </c>
      <c r="N107" s="28">
        <v>0</v>
      </c>
      <c r="O107" s="29"/>
      <c r="P107" s="13"/>
    </row>
    <row r="108" spans="1:16" s="17" customFormat="1" ht="20.100000000000001" customHeight="1" x14ac:dyDescent="0.25">
      <c r="A108" s="22"/>
      <c r="B108" s="23" t="s">
        <v>72</v>
      </c>
      <c r="C108" s="24" t="s">
        <v>31</v>
      </c>
      <c r="D108" s="24" t="s">
        <v>31</v>
      </c>
      <c r="E108" s="24" t="s">
        <v>32</v>
      </c>
      <c r="F108" s="24" t="s">
        <v>47</v>
      </c>
      <c r="G108" s="24" t="s">
        <v>34</v>
      </c>
      <c r="H108" s="24"/>
      <c r="I108" s="24"/>
      <c r="J108" s="24"/>
      <c r="K108" s="31">
        <v>120</v>
      </c>
      <c r="L108" s="31">
        <v>120</v>
      </c>
      <c r="M108" s="31">
        <v>120</v>
      </c>
      <c r="N108" s="31">
        <v>120</v>
      </c>
      <c r="O108" s="29"/>
      <c r="P108" s="13"/>
    </row>
    <row r="109" spans="1:16" s="34" customFormat="1" ht="129.75" customHeight="1" x14ac:dyDescent="0.25">
      <c r="A109" s="22"/>
      <c r="B109" s="23"/>
      <c r="C109" s="24"/>
      <c r="D109" s="24"/>
      <c r="E109" s="24"/>
      <c r="F109" s="24"/>
      <c r="G109" s="32" t="s">
        <v>35</v>
      </c>
      <c r="H109" s="32" t="s">
        <v>36</v>
      </c>
      <c r="I109" s="32" t="s">
        <v>37</v>
      </c>
      <c r="J109" s="32" t="s">
        <v>38</v>
      </c>
      <c r="K109" s="31"/>
      <c r="L109" s="31"/>
      <c r="M109" s="31"/>
      <c r="N109" s="31"/>
      <c r="O109" s="29"/>
      <c r="P109" s="33"/>
    </row>
    <row r="110" spans="1:16" s="17" customFormat="1" ht="20.100000000000001" customHeight="1" x14ac:dyDescent="0.25">
      <c r="A110" s="22"/>
      <c r="B110" s="23"/>
      <c r="C110" s="24"/>
      <c r="D110" s="24"/>
      <c r="E110" s="32">
        <f>F110+K108+L108+M108+N108</f>
        <v>618</v>
      </c>
      <c r="F110" s="32">
        <f>SUM(G110:J110)</f>
        <v>138</v>
      </c>
      <c r="G110" s="32">
        <v>127</v>
      </c>
      <c r="H110" s="32">
        <v>11</v>
      </c>
      <c r="I110" s="32">
        <v>0</v>
      </c>
      <c r="J110" s="32">
        <v>0</v>
      </c>
      <c r="K110" s="31"/>
      <c r="L110" s="31"/>
      <c r="M110" s="31"/>
      <c r="N110" s="31"/>
      <c r="O110" s="29"/>
      <c r="P110" s="13"/>
    </row>
    <row r="111" spans="1:16" s="17" customFormat="1" ht="24" customHeight="1" x14ac:dyDescent="0.25">
      <c r="A111" s="22" t="s">
        <v>73</v>
      </c>
      <c r="B111" s="23" t="s">
        <v>74</v>
      </c>
      <c r="C111" s="24" t="s">
        <v>21</v>
      </c>
      <c r="D111" s="25" t="s">
        <v>22</v>
      </c>
      <c r="E111" s="36">
        <f>SUM(E112:E115)</f>
        <v>0</v>
      </c>
      <c r="F111" s="37">
        <f>SUM(F112:J115)</f>
        <v>0</v>
      </c>
      <c r="G111" s="37"/>
      <c r="H111" s="37"/>
      <c r="I111" s="37"/>
      <c r="J111" s="37"/>
      <c r="K111" s="38">
        <f>SUM(K112:K115)</f>
        <v>0</v>
      </c>
      <c r="L111" s="38">
        <f>SUM(L112:L115)</f>
        <v>0</v>
      </c>
      <c r="M111" s="38">
        <f>SUM(M112:M115)</f>
        <v>0</v>
      </c>
      <c r="N111" s="38">
        <f>SUM(N112:N115)</f>
        <v>0</v>
      </c>
      <c r="O111" s="31" t="s">
        <v>75</v>
      </c>
      <c r="P111" s="13"/>
    </row>
    <row r="112" spans="1:16" s="17" customFormat="1" ht="30" customHeight="1" x14ac:dyDescent="0.25">
      <c r="A112" s="22"/>
      <c r="B112" s="23"/>
      <c r="C112" s="24"/>
      <c r="D112" s="25" t="s">
        <v>24</v>
      </c>
      <c r="E112" s="36">
        <f>SUM(F112:N112)</f>
        <v>0</v>
      </c>
      <c r="F112" s="37">
        <v>0</v>
      </c>
      <c r="G112" s="37"/>
      <c r="H112" s="37"/>
      <c r="I112" s="37"/>
      <c r="J112" s="37"/>
      <c r="K112" s="38">
        <v>0</v>
      </c>
      <c r="L112" s="38">
        <v>0</v>
      </c>
      <c r="M112" s="38">
        <v>0</v>
      </c>
      <c r="N112" s="38">
        <v>0</v>
      </c>
      <c r="O112" s="31"/>
      <c r="P112" s="13"/>
    </row>
    <row r="113" spans="1:16" s="17" customFormat="1" ht="30" customHeight="1" x14ac:dyDescent="0.25">
      <c r="A113" s="22"/>
      <c r="B113" s="23"/>
      <c r="C113" s="24"/>
      <c r="D113" s="25" t="s">
        <v>25</v>
      </c>
      <c r="E113" s="36">
        <f>SUM(F113:N113)</f>
        <v>0</v>
      </c>
      <c r="F113" s="37">
        <v>0</v>
      </c>
      <c r="G113" s="37"/>
      <c r="H113" s="37"/>
      <c r="I113" s="37"/>
      <c r="J113" s="37"/>
      <c r="K113" s="38">
        <v>0</v>
      </c>
      <c r="L113" s="38">
        <v>0</v>
      </c>
      <c r="M113" s="38">
        <v>0</v>
      </c>
      <c r="N113" s="38">
        <v>0</v>
      </c>
      <c r="O113" s="31"/>
      <c r="P113" s="13"/>
    </row>
    <row r="114" spans="1:16" s="17" customFormat="1" ht="30" customHeight="1" x14ac:dyDescent="0.25">
      <c r="A114" s="22"/>
      <c r="B114" s="23"/>
      <c r="C114" s="24"/>
      <c r="D114" s="25" t="s">
        <v>26</v>
      </c>
      <c r="E114" s="36">
        <f>SUM(F114:N114)</f>
        <v>0</v>
      </c>
      <c r="F114" s="37">
        <v>0</v>
      </c>
      <c r="G114" s="37"/>
      <c r="H114" s="37"/>
      <c r="I114" s="37"/>
      <c r="J114" s="37"/>
      <c r="K114" s="38">
        <v>0</v>
      </c>
      <c r="L114" s="38">
        <v>0</v>
      </c>
      <c r="M114" s="38">
        <v>0</v>
      </c>
      <c r="N114" s="38">
        <v>0</v>
      </c>
      <c r="O114" s="31"/>
      <c r="P114" s="13"/>
    </row>
    <row r="115" spans="1:16" s="17" customFormat="1" ht="24" customHeight="1" x14ac:dyDescent="0.25">
      <c r="A115" s="22"/>
      <c r="B115" s="23"/>
      <c r="C115" s="24"/>
      <c r="D115" s="25" t="s">
        <v>27</v>
      </c>
      <c r="E115" s="36">
        <f>SUM(F115:N115)</f>
        <v>0</v>
      </c>
      <c r="F115" s="37">
        <v>0</v>
      </c>
      <c r="G115" s="37"/>
      <c r="H115" s="37"/>
      <c r="I115" s="37"/>
      <c r="J115" s="37"/>
      <c r="K115" s="38">
        <v>0</v>
      </c>
      <c r="L115" s="38">
        <v>0</v>
      </c>
      <c r="M115" s="38">
        <v>0</v>
      </c>
      <c r="N115" s="38">
        <v>0</v>
      </c>
      <c r="O115" s="31"/>
      <c r="P115" s="13"/>
    </row>
    <row r="116" spans="1:16" s="17" customFormat="1" ht="20.100000000000001" customHeight="1" x14ac:dyDescent="0.25">
      <c r="A116" s="22"/>
      <c r="B116" s="23" t="s">
        <v>76</v>
      </c>
      <c r="C116" s="24" t="s">
        <v>31</v>
      </c>
      <c r="D116" s="24" t="s">
        <v>31</v>
      </c>
      <c r="E116" s="24" t="s">
        <v>32</v>
      </c>
      <c r="F116" s="24" t="s">
        <v>47</v>
      </c>
      <c r="G116" s="24" t="s">
        <v>34</v>
      </c>
      <c r="H116" s="24"/>
      <c r="I116" s="24"/>
      <c r="J116" s="24"/>
      <c r="K116" s="31">
        <v>0</v>
      </c>
      <c r="L116" s="31">
        <v>0</v>
      </c>
      <c r="M116" s="31">
        <v>0</v>
      </c>
      <c r="N116" s="31">
        <v>0</v>
      </c>
      <c r="O116" s="31"/>
      <c r="P116" s="13"/>
    </row>
    <row r="117" spans="1:16" s="34" customFormat="1" ht="39.950000000000003" customHeight="1" x14ac:dyDescent="0.25">
      <c r="A117" s="22"/>
      <c r="B117" s="23"/>
      <c r="C117" s="24"/>
      <c r="D117" s="24"/>
      <c r="E117" s="24"/>
      <c r="F117" s="24"/>
      <c r="G117" s="32" t="s">
        <v>35</v>
      </c>
      <c r="H117" s="32" t="s">
        <v>36</v>
      </c>
      <c r="I117" s="32" t="s">
        <v>37</v>
      </c>
      <c r="J117" s="32" t="s">
        <v>38</v>
      </c>
      <c r="K117" s="31"/>
      <c r="L117" s="31"/>
      <c r="M117" s="31"/>
      <c r="N117" s="31"/>
      <c r="O117" s="31"/>
      <c r="P117" s="33"/>
    </row>
    <row r="118" spans="1:16" s="17" customFormat="1" ht="20.100000000000001" customHeight="1" x14ac:dyDescent="0.25">
      <c r="A118" s="22"/>
      <c r="B118" s="23"/>
      <c r="C118" s="24"/>
      <c r="D118" s="24"/>
      <c r="E118" s="32">
        <f>F118+K116+L116+M116+N116</f>
        <v>0</v>
      </c>
      <c r="F118" s="32">
        <f>SUM(G118:J118)</f>
        <v>0</v>
      </c>
      <c r="G118" s="32">
        <v>0</v>
      </c>
      <c r="H118" s="32">
        <v>0</v>
      </c>
      <c r="I118" s="32">
        <v>0</v>
      </c>
      <c r="J118" s="32">
        <v>0</v>
      </c>
      <c r="K118" s="31"/>
      <c r="L118" s="31"/>
      <c r="M118" s="31"/>
      <c r="N118" s="31"/>
      <c r="O118" s="31"/>
      <c r="P118" s="13"/>
    </row>
    <row r="119" spans="1:16" s="17" customFormat="1" ht="20.100000000000001" customHeight="1" x14ac:dyDescent="0.25">
      <c r="A119" s="22" t="s">
        <v>77</v>
      </c>
      <c r="B119" s="23" t="s">
        <v>78</v>
      </c>
      <c r="C119" s="24" t="s">
        <v>21</v>
      </c>
      <c r="D119" s="25" t="s">
        <v>22</v>
      </c>
      <c r="E119" s="26">
        <f>SUM(E120:E123)</f>
        <v>0</v>
      </c>
      <c r="F119" s="27">
        <f>SUM(F120:J123)</f>
        <v>0</v>
      </c>
      <c r="G119" s="27"/>
      <c r="H119" s="27"/>
      <c r="I119" s="27"/>
      <c r="J119" s="27"/>
      <c r="K119" s="28">
        <f>SUM(K120:K123)</f>
        <v>0</v>
      </c>
      <c r="L119" s="28">
        <f>SUM(L120:L123)</f>
        <v>0</v>
      </c>
      <c r="M119" s="28">
        <f>SUM(M120:M123)</f>
        <v>0</v>
      </c>
      <c r="N119" s="28">
        <f>SUM(N120:N123)</f>
        <v>0</v>
      </c>
      <c r="O119" s="24" t="s">
        <v>45</v>
      </c>
      <c r="P119" s="13"/>
    </row>
    <row r="120" spans="1:16" s="17" customFormat="1" ht="30" customHeight="1" x14ac:dyDescent="0.25">
      <c r="A120" s="22"/>
      <c r="B120" s="23"/>
      <c r="C120" s="24"/>
      <c r="D120" s="25" t="s">
        <v>24</v>
      </c>
      <c r="E120" s="26">
        <f>SUM(F120:N120)</f>
        <v>0</v>
      </c>
      <c r="F120" s="27">
        <v>0</v>
      </c>
      <c r="G120" s="27"/>
      <c r="H120" s="27"/>
      <c r="I120" s="27"/>
      <c r="J120" s="27"/>
      <c r="K120" s="28">
        <v>0</v>
      </c>
      <c r="L120" s="28">
        <v>0</v>
      </c>
      <c r="M120" s="28">
        <v>0</v>
      </c>
      <c r="N120" s="28">
        <v>0</v>
      </c>
      <c r="O120" s="24"/>
      <c r="P120" s="13"/>
    </row>
    <row r="121" spans="1:16" s="17" customFormat="1" ht="30" customHeight="1" x14ac:dyDescent="0.25">
      <c r="A121" s="22"/>
      <c r="B121" s="23"/>
      <c r="C121" s="24"/>
      <c r="D121" s="25" t="s">
        <v>25</v>
      </c>
      <c r="E121" s="26">
        <f>SUM(F121:N121)</f>
        <v>0</v>
      </c>
      <c r="F121" s="27">
        <v>0</v>
      </c>
      <c r="G121" s="27"/>
      <c r="H121" s="27"/>
      <c r="I121" s="27"/>
      <c r="J121" s="27"/>
      <c r="K121" s="28">
        <v>0</v>
      </c>
      <c r="L121" s="28">
        <v>0</v>
      </c>
      <c r="M121" s="28">
        <v>0</v>
      </c>
      <c r="N121" s="28">
        <v>0</v>
      </c>
      <c r="O121" s="24"/>
      <c r="P121" s="13"/>
    </row>
    <row r="122" spans="1:16" s="17" customFormat="1" ht="30" customHeight="1" x14ac:dyDescent="0.25">
      <c r="A122" s="22"/>
      <c r="B122" s="23"/>
      <c r="C122" s="24"/>
      <c r="D122" s="25" t="s">
        <v>26</v>
      </c>
      <c r="E122" s="26">
        <f>SUM(F122:N122)</f>
        <v>0</v>
      </c>
      <c r="F122" s="27">
        <v>0</v>
      </c>
      <c r="G122" s="27"/>
      <c r="H122" s="27"/>
      <c r="I122" s="27"/>
      <c r="J122" s="27"/>
      <c r="K122" s="28">
        <v>0</v>
      </c>
      <c r="L122" s="28">
        <v>0</v>
      </c>
      <c r="M122" s="28">
        <v>0</v>
      </c>
      <c r="N122" s="28">
        <v>0</v>
      </c>
      <c r="O122" s="24"/>
      <c r="P122" s="41"/>
    </row>
    <row r="123" spans="1:16" s="17" customFormat="1" ht="20.100000000000001" customHeight="1" x14ac:dyDescent="0.25">
      <c r="A123" s="22"/>
      <c r="B123" s="23"/>
      <c r="C123" s="24"/>
      <c r="D123" s="25" t="s">
        <v>27</v>
      </c>
      <c r="E123" s="26">
        <f>SUM(F123:N123)</f>
        <v>0</v>
      </c>
      <c r="F123" s="27">
        <v>0</v>
      </c>
      <c r="G123" s="27"/>
      <c r="H123" s="27"/>
      <c r="I123" s="27"/>
      <c r="J123" s="27"/>
      <c r="K123" s="28">
        <v>0</v>
      </c>
      <c r="L123" s="28">
        <v>0</v>
      </c>
      <c r="M123" s="28">
        <v>0</v>
      </c>
      <c r="N123" s="28">
        <v>0</v>
      </c>
      <c r="O123" s="24"/>
      <c r="P123" s="41"/>
    </row>
    <row r="124" spans="1:16" s="17" customFormat="1" ht="20.100000000000001" customHeight="1" x14ac:dyDescent="0.25">
      <c r="A124" s="22"/>
      <c r="B124" s="23" t="s">
        <v>79</v>
      </c>
      <c r="C124" s="24" t="s">
        <v>31</v>
      </c>
      <c r="D124" s="24" t="s">
        <v>31</v>
      </c>
      <c r="E124" s="24" t="s">
        <v>32</v>
      </c>
      <c r="F124" s="24" t="s">
        <v>47</v>
      </c>
      <c r="G124" s="24" t="s">
        <v>34</v>
      </c>
      <c r="H124" s="24"/>
      <c r="I124" s="24"/>
      <c r="J124" s="24"/>
      <c r="K124" s="31">
        <v>0</v>
      </c>
      <c r="L124" s="31">
        <v>0</v>
      </c>
      <c r="M124" s="31">
        <v>0</v>
      </c>
      <c r="N124" s="31">
        <v>0</v>
      </c>
      <c r="O124" s="24"/>
      <c r="P124" s="41"/>
    </row>
    <row r="125" spans="1:16" s="34" customFormat="1" ht="116.25" customHeight="1" x14ac:dyDescent="0.25">
      <c r="A125" s="22"/>
      <c r="B125" s="23"/>
      <c r="C125" s="24"/>
      <c r="D125" s="24"/>
      <c r="E125" s="24"/>
      <c r="F125" s="24"/>
      <c r="G125" s="32" t="s">
        <v>35</v>
      </c>
      <c r="H125" s="32" t="s">
        <v>36</v>
      </c>
      <c r="I125" s="32" t="s">
        <v>37</v>
      </c>
      <c r="J125" s="32" t="s">
        <v>38</v>
      </c>
      <c r="K125" s="31"/>
      <c r="L125" s="31"/>
      <c r="M125" s="31"/>
      <c r="N125" s="31"/>
      <c r="O125" s="24"/>
      <c r="P125" s="41"/>
    </row>
    <row r="126" spans="1:16" s="17" customFormat="1" ht="20.100000000000001" customHeight="1" x14ac:dyDescent="0.25">
      <c r="A126" s="22"/>
      <c r="B126" s="23"/>
      <c r="C126" s="24"/>
      <c r="D126" s="24"/>
      <c r="E126" s="43">
        <f>F126+K124+L124+M124+N124</f>
        <v>0</v>
      </c>
      <c r="F126" s="44">
        <f>SUM(G126:J126)</f>
        <v>0</v>
      </c>
      <c r="G126" s="44">
        <v>0</v>
      </c>
      <c r="H126" s="44">
        <v>0</v>
      </c>
      <c r="I126" s="44">
        <v>0</v>
      </c>
      <c r="J126" s="44">
        <v>0</v>
      </c>
      <c r="K126" s="31"/>
      <c r="L126" s="31"/>
      <c r="M126" s="31"/>
      <c r="N126" s="31"/>
      <c r="O126" s="24"/>
      <c r="P126" s="41"/>
    </row>
    <row r="127" spans="1:16" s="17" customFormat="1" ht="20.100000000000001" customHeight="1" x14ac:dyDescent="0.25">
      <c r="A127" s="22" t="s">
        <v>80</v>
      </c>
      <c r="B127" s="23" t="s">
        <v>81</v>
      </c>
      <c r="C127" s="24" t="s">
        <v>21</v>
      </c>
      <c r="D127" s="25" t="s">
        <v>22</v>
      </c>
      <c r="E127" s="36">
        <f>SUM(E128:E131)</f>
        <v>0</v>
      </c>
      <c r="F127" s="37">
        <f>SUM(F128:J131)</f>
        <v>0</v>
      </c>
      <c r="G127" s="37"/>
      <c r="H127" s="37"/>
      <c r="I127" s="37"/>
      <c r="J127" s="37"/>
      <c r="K127" s="38">
        <f>SUM(K128:K131)</f>
        <v>0</v>
      </c>
      <c r="L127" s="38">
        <f>SUM(L128:L131)</f>
        <v>0</v>
      </c>
      <c r="M127" s="38">
        <f>SUM(M128:M131)</f>
        <v>0</v>
      </c>
      <c r="N127" s="38">
        <f>SUM(N128:N131)</f>
        <v>0</v>
      </c>
      <c r="O127" s="24" t="s">
        <v>82</v>
      </c>
      <c r="P127" s="42"/>
    </row>
    <row r="128" spans="1:16" s="17" customFormat="1" ht="30" customHeight="1" x14ac:dyDescent="0.25">
      <c r="A128" s="22"/>
      <c r="B128" s="23"/>
      <c r="C128" s="24"/>
      <c r="D128" s="25" t="s">
        <v>24</v>
      </c>
      <c r="E128" s="36">
        <f>SUM(F128:N128)</f>
        <v>0</v>
      </c>
      <c r="F128" s="37">
        <v>0</v>
      </c>
      <c r="G128" s="37"/>
      <c r="H128" s="37"/>
      <c r="I128" s="37"/>
      <c r="J128" s="37"/>
      <c r="K128" s="38">
        <v>0</v>
      </c>
      <c r="L128" s="38">
        <v>0</v>
      </c>
      <c r="M128" s="38">
        <v>0</v>
      </c>
      <c r="N128" s="38">
        <v>0</v>
      </c>
      <c r="O128" s="24"/>
      <c r="P128" s="13"/>
    </row>
    <row r="129" spans="1:16" s="17" customFormat="1" ht="30" customHeight="1" x14ac:dyDescent="0.25">
      <c r="A129" s="22"/>
      <c r="B129" s="23"/>
      <c r="C129" s="24"/>
      <c r="D129" s="25" t="s">
        <v>25</v>
      </c>
      <c r="E129" s="36">
        <f>SUM(F129:N129)</f>
        <v>0</v>
      </c>
      <c r="F129" s="37">
        <v>0</v>
      </c>
      <c r="G129" s="37"/>
      <c r="H129" s="37"/>
      <c r="I129" s="37"/>
      <c r="J129" s="37"/>
      <c r="K129" s="38">
        <v>0</v>
      </c>
      <c r="L129" s="38">
        <v>0</v>
      </c>
      <c r="M129" s="38">
        <v>0</v>
      </c>
      <c r="N129" s="38">
        <v>0</v>
      </c>
      <c r="O129" s="24"/>
      <c r="P129" s="13"/>
    </row>
    <row r="130" spans="1:16" s="17" customFormat="1" ht="30" customHeight="1" x14ac:dyDescent="0.25">
      <c r="A130" s="22"/>
      <c r="B130" s="23"/>
      <c r="C130" s="24"/>
      <c r="D130" s="25" t="s">
        <v>26</v>
      </c>
      <c r="E130" s="36">
        <f>SUM(F130:N130)</f>
        <v>0</v>
      </c>
      <c r="F130" s="37">
        <v>0</v>
      </c>
      <c r="G130" s="37"/>
      <c r="H130" s="37"/>
      <c r="I130" s="37"/>
      <c r="J130" s="37"/>
      <c r="K130" s="38">
        <v>0</v>
      </c>
      <c r="L130" s="38">
        <v>0</v>
      </c>
      <c r="M130" s="38">
        <v>0</v>
      </c>
      <c r="N130" s="38">
        <v>0</v>
      </c>
      <c r="O130" s="24"/>
      <c r="P130" s="13"/>
    </row>
    <row r="131" spans="1:16" s="17" customFormat="1" ht="20.100000000000001" customHeight="1" x14ac:dyDescent="0.25">
      <c r="A131" s="22"/>
      <c r="B131" s="23"/>
      <c r="C131" s="24"/>
      <c r="D131" s="25" t="s">
        <v>27</v>
      </c>
      <c r="E131" s="36">
        <f>SUM(F131:N131)</f>
        <v>0</v>
      </c>
      <c r="F131" s="37">
        <v>0</v>
      </c>
      <c r="G131" s="37"/>
      <c r="H131" s="37"/>
      <c r="I131" s="37"/>
      <c r="J131" s="37"/>
      <c r="K131" s="38">
        <v>0</v>
      </c>
      <c r="L131" s="38">
        <v>0</v>
      </c>
      <c r="M131" s="38">
        <v>0</v>
      </c>
      <c r="N131" s="38">
        <v>0</v>
      </c>
      <c r="O131" s="24"/>
      <c r="P131" s="13"/>
    </row>
    <row r="132" spans="1:16" s="17" customFormat="1" ht="20.100000000000001" customHeight="1" x14ac:dyDescent="0.25">
      <c r="A132" s="22"/>
      <c r="B132" s="23" t="s">
        <v>83</v>
      </c>
      <c r="C132" s="24" t="s">
        <v>31</v>
      </c>
      <c r="D132" s="24" t="s">
        <v>31</v>
      </c>
      <c r="E132" s="24" t="s">
        <v>32</v>
      </c>
      <c r="F132" s="24" t="s">
        <v>47</v>
      </c>
      <c r="G132" s="24" t="s">
        <v>34</v>
      </c>
      <c r="H132" s="24"/>
      <c r="I132" s="24"/>
      <c r="J132" s="24"/>
      <c r="K132" s="31">
        <v>0</v>
      </c>
      <c r="L132" s="31">
        <v>0</v>
      </c>
      <c r="M132" s="31">
        <v>0</v>
      </c>
      <c r="N132" s="31">
        <v>0</v>
      </c>
      <c r="O132" s="24"/>
      <c r="P132" s="42"/>
    </row>
    <row r="133" spans="1:16" s="34" customFormat="1" ht="41.25" customHeight="1" x14ac:dyDescent="0.25">
      <c r="A133" s="22"/>
      <c r="B133" s="23"/>
      <c r="C133" s="24"/>
      <c r="D133" s="24"/>
      <c r="E133" s="24"/>
      <c r="F133" s="24"/>
      <c r="G133" s="32" t="s">
        <v>35</v>
      </c>
      <c r="H133" s="32" t="s">
        <v>36</v>
      </c>
      <c r="I133" s="32" t="s">
        <v>37</v>
      </c>
      <c r="J133" s="32" t="s">
        <v>38</v>
      </c>
      <c r="K133" s="31"/>
      <c r="L133" s="31"/>
      <c r="M133" s="31"/>
      <c r="N133" s="31"/>
      <c r="O133" s="24"/>
      <c r="P133" s="45"/>
    </row>
    <row r="134" spans="1:16" s="17" customFormat="1" ht="20.100000000000001" customHeight="1" x14ac:dyDescent="0.25">
      <c r="A134" s="22"/>
      <c r="B134" s="23"/>
      <c r="C134" s="24"/>
      <c r="D134" s="24"/>
      <c r="E134" s="32">
        <f>F134+K132+L132+M132+N132</f>
        <v>0</v>
      </c>
      <c r="F134" s="32">
        <f>G134+H134+I134+J134</f>
        <v>0</v>
      </c>
      <c r="G134" s="35">
        <v>0</v>
      </c>
      <c r="H134" s="35">
        <v>0</v>
      </c>
      <c r="I134" s="35">
        <v>0</v>
      </c>
      <c r="J134" s="35">
        <v>0</v>
      </c>
      <c r="K134" s="31"/>
      <c r="L134" s="31"/>
      <c r="M134" s="31"/>
      <c r="N134" s="31"/>
      <c r="O134" s="24"/>
      <c r="P134" s="42"/>
    </row>
    <row r="135" spans="1:16" s="17" customFormat="1" ht="20.100000000000001" customHeight="1" x14ac:dyDescent="0.25">
      <c r="A135" s="22" t="s">
        <v>84</v>
      </c>
      <c r="B135" s="23" t="s">
        <v>85</v>
      </c>
      <c r="C135" s="24" t="s">
        <v>21</v>
      </c>
      <c r="D135" s="25" t="s">
        <v>22</v>
      </c>
      <c r="E135" s="36">
        <f>SUM(E136:E139)</f>
        <v>0</v>
      </c>
      <c r="F135" s="37">
        <f>SUM(F136:J139)</f>
        <v>0</v>
      </c>
      <c r="G135" s="37"/>
      <c r="H135" s="37"/>
      <c r="I135" s="37"/>
      <c r="J135" s="37"/>
      <c r="K135" s="38">
        <f>SUM(K136:K139)</f>
        <v>0</v>
      </c>
      <c r="L135" s="38">
        <f>SUM(L136:L139)</f>
        <v>0</v>
      </c>
      <c r="M135" s="38">
        <f>SUM(M136:M139)</f>
        <v>0</v>
      </c>
      <c r="N135" s="38">
        <f>SUM(N136:N139)</f>
        <v>0</v>
      </c>
      <c r="O135" s="24" t="s">
        <v>45</v>
      </c>
      <c r="P135" s="42"/>
    </row>
    <row r="136" spans="1:16" s="17" customFormat="1" ht="30" customHeight="1" x14ac:dyDescent="0.25">
      <c r="A136" s="22"/>
      <c r="B136" s="23"/>
      <c r="C136" s="24"/>
      <c r="D136" s="25" t="s">
        <v>24</v>
      </c>
      <c r="E136" s="36">
        <f>SUM(F136:N136)</f>
        <v>0</v>
      </c>
      <c r="F136" s="37">
        <v>0</v>
      </c>
      <c r="G136" s="37"/>
      <c r="H136" s="37"/>
      <c r="I136" s="37"/>
      <c r="J136" s="37"/>
      <c r="K136" s="38">
        <v>0</v>
      </c>
      <c r="L136" s="38">
        <v>0</v>
      </c>
      <c r="M136" s="38">
        <v>0</v>
      </c>
      <c r="N136" s="38">
        <v>0</v>
      </c>
      <c r="O136" s="24"/>
      <c r="P136" s="13"/>
    </row>
    <row r="137" spans="1:16" s="17" customFormat="1" ht="30" customHeight="1" x14ac:dyDescent="0.25">
      <c r="A137" s="22"/>
      <c r="B137" s="23"/>
      <c r="C137" s="24"/>
      <c r="D137" s="25" t="s">
        <v>25</v>
      </c>
      <c r="E137" s="36">
        <f>SUM(F137:N137)</f>
        <v>0</v>
      </c>
      <c r="F137" s="37">
        <v>0</v>
      </c>
      <c r="G137" s="37"/>
      <c r="H137" s="37"/>
      <c r="I137" s="37"/>
      <c r="J137" s="37"/>
      <c r="K137" s="38">
        <v>0</v>
      </c>
      <c r="L137" s="38">
        <v>0</v>
      </c>
      <c r="M137" s="38">
        <v>0</v>
      </c>
      <c r="N137" s="38">
        <v>0</v>
      </c>
      <c r="O137" s="24"/>
      <c r="P137" s="13"/>
    </row>
    <row r="138" spans="1:16" s="17" customFormat="1" ht="30" customHeight="1" x14ac:dyDescent="0.25">
      <c r="A138" s="22"/>
      <c r="B138" s="23"/>
      <c r="C138" s="24"/>
      <c r="D138" s="25" t="s">
        <v>26</v>
      </c>
      <c r="E138" s="36">
        <f>SUM(F138:N138)</f>
        <v>0</v>
      </c>
      <c r="F138" s="37">
        <v>0</v>
      </c>
      <c r="G138" s="37"/>
      <c r="H138" s="37"/>
      <c r="I138" s="37"/>
      <c r="J138" s="37"/>
      <c r="K138" s="38">
        <v>0</v>
      </c>
      <c r="L138" s="38">
        <v>0</v>
      </c>
      <c r="M138" s="38">
        <v>0</v>
      </c>
      <c r="N138" s="38">
        <v>0</v>
      </c>
      <c r="O138" s="24"/>
      <c r="P138" s="13"/>
    </row>
    <row r="139" spans="1:16" s="17" customFormat="1" ht="20.100000000000001" customHeight="1" x14ac:dyDescent="0.25">
      <c r="A139" s="22"/>
      <c r="B139" s="23"/>
      <c r="C139" s="24"/>
      <c r="D139" s="25" t="s">
        <v>27</v>
      </c>
      <c r="E139" s="36">
        <f>SUM(F139:N139)</f>
        <v>0</v>
      </c>
      <c r="F139" s="37">
        <v>0</v>
      </c>
      <c r="G139" s="37"/>
      <c r="H139" s="37"/>
      <c r="I139" s="37"/>
      <c r="J139" s="37"/>
      <c r="K139" s="38">
        <v>0</v>
      </c>
      <c r="L139" s="38">
        <v>0</v>
      </c>
      <c r="M139" s="38">
        <v>0</v>
      </c>
      <c r="N139" s="38">
        <v>0</v>
      </c>
      <c r="O139" s="24"/>
      <c r="P139" s="13"/>
    </row>
    <row r="140" spans="1:16" s="17" customFormat="1" ht="20.100000000000001" customHeight="1" x14ac:dyDescent="0.25">
      <c r="A140" s="22"/>
      <c r="B140" s="23" t="s">
        <v>86</v>
      </c>
      <c r="C140" s="24" t="s">
        <v>31</v>
      </c>
      <c r="D140" s="24" t="s">
        <v>31</v>
      </c>
      <c r="E140" s="24" t="s">
        <v>32</v>
      </c>
      <c r="F140" s="24" t="s">
        <v>47</v>
      </c>
      <c r="G140" s="24" t="s">
        <v>34</v>
      </c>
      <c r="H140" s="24"/>
      <c r="I140" s="24"/>
      <c r="J140" s="24"/>
      <c r="K140" s="31">
        <v>0</v>
      </c>
      <c r="L140" s="31">
        <v>0</v>
      </c>
      <c r="M140" s="31">
        <v>0</v>
      </c>
      <c r="N140" s="31">
        <v>0</v>
      </c>
      <c r="O140" s="24"/>
      <c r="P140" s="42"/>
    </row>
    <row r="141" spans="1:16" s="34" customFormat="1" ht="30" customHeight="1" x14ac:dyDescent="0.25">
      <c r="A141" s="22"/>
      <c r="B141" s="23"/>
      <c r="C141" s="24"/>
      <c r="D141" s="24"/>
      <c r="E141" s="24"/>
      <c r="F141" s="24"/>
      <c r="G141" s="32" t="s">
        <v>35</v>
      </c>
      <c r="H141" s="32" t="s">
        <v>36</v>
      </c>
      <c r="I141" s="32" t="s">
        <v>37</v>
      </c>
      <c r="J141" s="32" t="s">
        <v>38</v>
      </c>
      <c r="K141" s="31"/>
      <c r="L141" s="31"/>
      <c r="M141" s="31"/>
      <c r="N141" s="31"/>
      <c r="O141" s="24"/>
      <c r="P141" s="45"/>
    </row>
    <row r="142" spans="1:16" s="17" customFormat="1" ht="20.100000000000001" customHeight="1" x14ac:dyDescent="0.25">
      <c r="A142" s="22"/>
      <c r="B142" s="23"/>
      <c r="C142" s="24"/>
      <c r="D142" s="24"/>
      <c r="E142" s="32">
        <f>F142+K140+L140+M140+N140</f>
        <v>0</v>
      </c>
      <c r="F142" s="32">
        <f>SUM(G142:J142)</f>
        <v>0</v>
      </c>
      <c r="G142" s="32">
        <v>0</v>
      </c>
      <c r="H142" s="32">
        <v>0</v>
      </c>
      <c r="I142" s="32">
        <v>0</v>
      </c>
      <c r="J142" s="32">
        <v>0</v>
      </c>
      <c r="K142" s="31"/>
      <c r="L142" s="31"/>
      <c r="M142" s="31"/>
      <c r="N142" s="31"/>
      <c r="O142" s="24"/>
      <c r="P142" s="42"/>
    </row>
    <row r="143" spans="1:16" s="17" customFormat="1" ht="30" customHeight="1" x14ac:dyDescent="0.25">
      <c r="A143" s="22">
        <v>5</v>
      </c>
      <c r="B143" s="23" t="s">
        <v>87</v>
      </c>
      <c r="C143" s="24" t="s">
        <v>21</v>
      </c>
      <c r="D143" s="25" t="s">
        <v>22</v>
      </c>
      <c r="E143" s="26">
        <f>SUM(E144:E147)</f>
        <v>2825</v>
      </c>
      <c r="F143" s="27">
        <f>SUM(F144:J147)</f>
        <v>565</v>
      </c>
      <c r="G143" s="27"/>
      <c r="H143" s="27"/>
      <c r="I143" s="27"/>
      <c r="J143" s="27"/>
      <c r="K143" s="28">
        <f>SUM(K144:K147)</f>
        <v>565</v>
      </c>
      <c r="L143" s="28">
        <f t="shared" ref="L143:N143" si="10">SUM(L144:L147)</f>
        <v>565</v>
      </c>
      <c r="M143" s="28">
        <f t="shared" si="10"/>
        <v>565</v>
      </c>
      <c r="N143" s="28">
        <f t="shared" si="10"/>
        <v>565</v>
      </c>
      <c r="O143" s="24" t="s">
        <v>41</v>
      </c>
      <c r="P143" s="13"/>
    </row>
    <row r="144" spans="1:16" s="17" customFormat="1" ht="30" customHeight="1" x14ac:dyDescent="0.25">
      <c r="A144" s="22"/>
      <c r="B144" s="23"/>
      <c r="C144" s="24"/>
      <c r="D144" s="25" t="s">
        <v>24</v>
      </c>
      <c r="E144" s="26">
        <f>SUM(F144:N144)</f>
        <v>0</v>
      </c>
      <c r="F144" s="27">
        <f>F149+F157</f>
        <v>0</v>
      </c>
      <c r="G144" s="27"/>
      <c r="H144" s="27"/>
      <c r="I144" s="27"/>
      <c r="J144" s="27"/>
      <c r="K144" s="28">
        <f>K149+K157</f>
        <v>0</v>
      </c>
      <c r="L144" s="28">
        <f t="shared" ref="L144:N144" si="11">L149+L157</f>
        <v>0</v>
      </c>
      <c r="M144" s="28">
        <f t="shared" si="11"/>
        <v>0</v>
      </c>
      <c r="N144" s="28">
        <f t="shared" si="11"/>
        <v>0</v>
      </c>
      <c r="O144" s="24"/>
      <c r="P144" s="13"/>
    </row>
    <row r="145" spans="1:16" s="17" customFormat="1" ht="30" customHeight="1" x14ac:dyDescent="0.25">
      <c r="A145" s="22"/>
      <c r="B145" s="23"/>
      <c r="C145" s="24"/>
      <c r="D145" s="25" t="s">
        <v>25</v>
      </c>
      <c r="E145" s="26">
        <f>SUM(F145:N145)</f>
        <v>0</v>
      </c>
      <c r="F145" s="27">
        <f t="shared" ref="F145:F147" si="12">F150+F158</f>
        <v>0</v>
      </c>
      <c r="G145" s="27"/>
      <c r="H145" s="27"/>
      <c r="I145" s="27"/>
      <c r="J145" s="27"/>
      <c r="K145" s="28">
        <f t="shared" ref="K145:N147" si="13">K150+K158</f>
        <v>0</v>
      </c>
      <c r="L145" s="28">
        <f t="shared" si="13"/>
        <v>0</v>
      </c>
      <c r="M145" s="28">
        <f t="shared" si="13"/>
        <v>0</v>
      </c>
      <c r="N145" s="28">
        <f t="shared" si="13"/>
        <v>0</v>
      </c>
      <c r="O145" s="24"/>
      <c r="P145" s="13"/>
    </row>
    <row r="146" spans="1:16" s="17" customFormat="1" ht="30" customHeight="1" x14ac:dyDescent="0.25">
      <c r="A146" s="22"/>
      <c r="B146" s="23"/>
      <c r="C146" s="24"/>
      <c r="D146" s="25" t="s">
        <v>26</v>
      </c>
      <c r="E146" s="26">
        <f>SUM(F146:N146)</f>
        <v>2825</v>
      </c>
      <c r="F146" s="27">
        <f t="shared" si="12"/>
        <v>565</v>
      </c>
      <c r="G146" s="27"/>
      <c r="H146" s="27"/>
      <c r="I146" s="27"/>
      <c r="J146" s="27"/>
      <c r="K146" s="28">
        <f t="shared" si="13"/>
        <v>565</v>
      </c>
      <c r="L146" s="28">
        <f t="shared" si="13"/>
        <v>565</v>
      </c>
      <c r="M146" s="28">
        <f t="shared" si="13"/>
        <v>565</v>
      </c>
      <c r="N146" s="28">
        <f t="shared" si="13"/>
        <v>565</v>
      </c>
      <c r="O146" s="24"/>
      <c r="P146" s="13"/>
    </row>
    <row r="147" spans="1:16" s="17" customFormat="1" ht="30" customHeight="1" x14ac:dyDescent="0.25">
      <c r="A147" s="22"/>
      <c r="B147" s="23"/>
      <c r="C147" s="24"/>
      <c r="D147" s="25" t="s">
        <v>27</v>
      </c>
      <c r="E147" s="26">
        <f>SUM(F147:N147)</f>
        <v>0</v>
      </c>
      <c r="F147" s="27">
        <f t="shared" si="12"/>
        <v>0</v>
      </c>
      <c r="G147" s="27"/>
      <c r="H147" s="27"/>
      <c r="I147" s="27"/>
      <c r="J147" s="27"/>
      <c r="K147" s="28">
        <f t="shared" si="13"/>
        <v>0</v>
      </c>
      <c r="L147" s="28">
        <f t="shared" si="13"/>
        <v>0</v>
      </c>
      <c r="M147" s="28">
        <f t="shared" si="13"/>
        <v>0</v>
      </c>
      <c r="N147" s="28">
        <f t="shared" si="13"/>
        <v>0</v>
      </c>
      <c r="O147" s="24"/>
      <c r="P147" s="13"/>
    </row>
    <row r="148" spans="1:16" s="17" customFormat="1" ht="45" customHeight="1" x14ac:dyDescent="0.25">
      <c r="A148" s="22" t="s">
        <v>88</v>
      </c>
      <c r="B148" s="40" t="s">
        <v>89</v>
      </c>
      <c r="C148" s="24" t="s">
        <v>21</v>
      </c>
      <c r="D148" s="25" t="s">
        <v>22</v>
      </c>
      <c r="E148" s="36">
        <f>SUM(E149:E152)</f>
        <v>325</v>
      </c>
      <c r="F148" s="37">
        <f>SUM(F149:J152)</f>
        <v>65</v>
      </c>
      <c r="G148" s="37"/>
      <c r="H148" s="37"/>
      <c r="I148" s="37"/>
      <c r="J148" s="37"/>
      <c r="K148" s="38">
        <f>SUM(K149:K152)</f>
        <v>65</v>
      </c>
      <c r="L148" s="38">
        <f>SUM(L149:L152)</f>
        <v>65</v>
      </c>
      <c r="M148" s="38">
        <f>SUM(M149:M152)</f>
        <v>65</v>
      </c>
      <c r="N148" s="38">
        <f>SUM(N149:N152)</f>
        <v>65</v>
      </c>
      <c r="O148" s="24" t="s">
        <v>45</v>
      </c>
      <c r="P148" s="13"/>
    </row>
    <row r="149" spans="1:16" s="17" customFormat="1" ht="45" customHeight="1" x14ac:dyDescent="0.25">
      <c r="A149" s="22"/>
      <c r="B149" s="40"/>
      <c r="C149" s="24"/>
      <c r="D149" s="25" t="s">
        <v>24</v>
      </c>
      <c r="E149" s="36">
        <f>SUM(F149:N149)</f>
        <v>0</v>
      </c>
      <c r="F149" s="37">
        <v>0</v>
      </c>
      <c r="G149" s="37"/>
      <c r="H149" s="37"/>
      <c r="I149" s="37"/>
      <c r="J149" s="37"/>
      <c r="K149" s="38">
        <v>0</v>
      </c>
      <c r="L149" s="38">
        <v>0</v>
      </c>
      <c r="M149" s="38">
        <v>0</v>
      </c>
      <c r="N149" s="38">
        <v>0</v>
      </c>
      <c r="O149" s="24"/>
      <c r="P149" s="13"/>
    </row>
    <row r="150" spans="1:16" s="17" customFormat="1" ht="45" customHeight="1" x14ac:dyDescent="0.25">
      <c r="A150" s="22"/>
      <c r="B150" s="40"/>
      <c r="C150" s="24"/>
      <c r="D150" s="25" t="s">
        <v>25</v>
      </c>
      <c r="E150" s="36">
        <f>SUM(F150:N150)</f>
        <v>0</v>
      </c>
      <c r="F150" s="37">
        <v>0</v>
      </c>
      <c r="G150" s="37"/>
      <c r="H150" s="37"/>
      <c r="I150" s="37"/>
      <c r="J150" s="37"/>
      <c r="K150" s="38">
        <v>0</v>
      </c>
      <c r="L150" s="38">
        <v>0</v>
      </c>
      <c r="M150" s="38">
        <v>0</v>
      </c>
      <c r="N150" s="38">
        <v>0</v>
      </c>
      <c r="O150" s="24"/>
      <c r="P150" s="13"/>
    </row>
    <row r="151" spans="1:16" s="17" customFormat="1" ht="45" customHeight="1" x14ac:dyDescent="0.25">
      <c r="A151" s="22"/>
      <c r="B151" s="40"/>
      <c r="C151" s="24"/>
      <c r="D151" s="25" t="s">
        <v>26</v>
      </c>
      <c r="E151" s="36">
        <f>SUM(F151:N151)</f>
        <v>325</v>
      </c>
      <c r="F151" s="37">
        <v>65</v>
      </c>
      <c r="G151" s="37"/>
      <c r="H151" s="37"/>
      <c r="I151" s="37"/>
      <c r="J151" s="37"/>
      <c r="K151" s="38">
        <v>65</v>
      </c>
      <c r="L151" s="38">
        <v>65</v>
      </c>
      <c r="M151" s="38">
        <v>65</v>
      </c>
      <c r="N151" s="38">
        <v>65</v>
      </c>
      <c r="O151" s="24"/>
      <c r="P151" s="13"/>
    </row>
    <row r="152" spans="1:16" s="17" customFormat="1" ht="45" customHeight="1" x14ac:dyDescent="0.25">
      <c r="A152" s="22"/>
      <c r="B152" s="40"/>
      <c r="C152" s="24"/>
      <c r="D152" s="25" t="s">
        <v>27</v>
      </c>
      <c r="E152" s="36">
        <f>SUM(F152:N152)</f>
        <v>0</v>
      </c>
      <c r="F152" s="37">
        <v>0</v>
      </c>
      <c r="G152" s="37"/>
      <c r="H152" s="37"/>
      <c r="I152" s="37"/>
      <c r="J152" s="37"/>
      <c r="K152" s="38">
        <v>0</v>
      </c>
      <c r="L152" s="38">
        <v>0</v>
      </c>
      <c r="M152" s="38">
        <v>0</v>
      </c>
      <c r="N152" s="38">
        <v>0</v>
      </c>
      <c r="O152" s="24"/>
      <c r="P152" s="13"/>
    </row>
    <row r="153" spans="1:16" s="17" customFormat="1" ht="20.100000000000001" customHeight="1" x14ac:dyDescent="0.25">
      <c r="A153" s="22"/>
      <c r="B153" s="23" t="s">
        <v>90</v>
      </c>
      <c r="C153" s="24" t="s">
        <v>31</v>
      </c>
      <c r="D153" s="24" t="s">
        <v>31</v>
      </c>
      <c r="E153" s="24" t="s">
        <v>32</v>
      </c>
      <c r="F153" s="24" t="s">
        <v>47</v>
      </c>
      <c r="G153" s="24" t="s">
        <v>34</v>
      </c>
      <c r="H153" s="24"/>
      <c r="I153" s="24"/>
      <c r="J153" s="24"/>
      <c r="K153" s="31">
        <v>5002</v>
      </c>
      <c r="L153" s="31">
        <v>5002</v>
      </c>
      <c r="M153" s="31">
        <v>5002</v>
      </c>
      <c r="N153" s="31">
        <v>5002</v>
      </c>
      <c r="O153" s="24"/>
      <c r="P153" s="13"/>
    </row>
    <row r="154" spans="1:16" s="34" customFormat="1" ht="30" customHeight="1" x14ac:dyDescent="0.25">
      <c r="A154" s="22"/>
      <c r="B154" s="23"/>
      <c r="C154" s="24"/>
      <c r="D154" s="24"/>
      <c r="E154" s="24"/>
      <c r="F154" s="24"/>
      <c r="G154" s="32" t="s">
        <v>35</v>
      </c>
      <c r="H154" s="32" t="s">
        <v>36</v>
      </c>
      <c r="I154" s="32" t="s">
        <v>37</v>
      </c>
      <c r="J154" s="32" t="s">
        <v>38</v>
      </c>
      <c r="K154" s="31"/>
      <c r="L154" s="31"/>
      <c r="M154" s="31"/>
      <c r="N154" s="31"/>
      <c r="O154" s="24"/>
      <c r="P154" s="33"/>
    </row>
    <row r="155" spans="1:16" s="17" customFormat="1" ht="20.100000000000001" customHeight="1" x14ac:dyDescent="0.25">
      <c r="A155" s="22"/>
      <c r="B155" s="23"/>
      <c r="C155" s="24"/>
      <c r="D155" s="24"/>
      <c r="E155" s="32">
        <f>F155+K153+L153+M153+N153</f>
        <v>25010</v>
      </c>
      <c r="F155" s="32">
        <f>G155+H155+I155+J155</f>
        <v>5002</v>
      </c>
      <c r="G155" s="32">
        <v>0</v>
      </c>
      <c r="H155" s="32">
        <v>2</v>
      </c>
      <c r="I155" s="32">
        <v>5000</v>
      </c>
      <c r="J155" s="32">
        <v>0</v>
      </c>
      <c r="K155" s="31"/>
      <c r="L155" s="31"/>
      <c r="M155" s="31"/>
      <c r="N155" s="31"/>
      <c r="O155" s="24"/>
      <c r="P155" s="13"/>
    </row>
    <row r="156" spans="1:16" s="17" customFormat="1" ht="20.100000000000001" customHeight="1" x14ac:dyDescent="0.25">
      <c r="A156" s="22" t="s">
        <v>91</v>
      </c>
      <c r="B156" s="40" t="s">
        <v>92</v>
      </c>
      <c r="C156" s="24" t="s">
        <v>21</v>
      </c>
      <c r="D156" s="25" t="s">
        <v>22</v>
      </c>
      <c r="E156" s="36">
        <f>SUM(E157:E160)</f>
        <v>2500</v>
      </c>
      <c r="F156" s="37">
        <f>SUM(F157:J160)</f>
        <v>500</v>
      </c>
      <c r="G156" s="37"/>
      <c r="H156" s="37"/>
      <c r="I156" s="37"/>
      <c r="J156" s="37"/>
      <c r="K156" s="38">
        <f>SUM(K157:K160)</f>
        <v>500</v>
      </c>
      <c r="L156" s="38">
        <f>SUM(L157:L160)</f>
        <v>500</v>
      </c>
      <c r="M156" s="38">
        <f>SUM(M157:M160)</f>
        <v>500</v>
      </c>
      <c r="N156" s="38">
        <f>SUM(N157:N160)</f>
        <v>500</v>
      </c>
      <c r="O156" s="24" t="s">
        <v>93</v>
      </c>
      <c r="P156" s="13"/>
    </row>
    <row r="157" spans="1:16" s="17" customFormat="1" ht="30" customHeight="1" x14ac:dyDescent="0.25">
      <c r="A157" s="22"/>
      <c r="B157" s="40"/>
      <c r="C157" s="24"/>
      <c r="D157" s="25" t="s">
        <v>24</v>
      </c>
      <c r="E157" s="36">
        <f>SUM(F157:N157)</f>
        <v>0</v>
      </c>
      <c r="F157" s="37">
        <v>0</v>
      </c>
      <c r="G157" s="37"/>
      <c r="H157" s="37"/>
      <c r="I157" s="37"/>
      <c r="J157" s="37"/>
      <c r="K157" s="38">
        <v>0</v>
      </c>
      <c r="L157" s="38">
        <v>0</v>
      </c>
      <c r="M157" s="38">
        <v>0</v>
      </c>
      <c r="N157" s="38">
        <v>0</v>
      </c>
      <c r="O157" s="24"/>
      <c r="P157" s="13"/>
    </row>
    <row r="158" spans="1:16" s="17" customFormat="1" ht="30" customHeight="1" x14ac:dyDescent="0.25">
      <c r="A158" s="22"/>
      <c r="B158" s="40"/>
      <c r="C158" s="24"/>
      <c r="D158" s="25" t="s">
        <v>25</v>
      </c>
      <c r="E158" s="36">
        <f>SUM(F158:N158)</f>
        <v>0</v>
      </c>
      <c r="F158" s="37">
        <v>0</v>
      </c>
      <c r="G158" s="37"/>
      <c r="H158" s="37"/>
      <c r="I158" s="37"/>
      <c r="J158" s="37"/>
      <c r="K158" s="38">
        <v>0</v>
      </c>
      <c r="L158" s="38">
        <v>0</v>
      </c>
      <c r="M158" s="38">
        <v>0</v>
      </c>
      <c r="N158" s="38">
        <v>0</v>
      </c>
      <c r="O158" s="24"/>
      <c r="P158" s="13"/>
    </row>
    <row r="159" spans="1:16" s="17" customFormat="1" ht="30" customHeight="1" x14ac:dyDescent="0.25">
      <c r="A159" s="22"/>
      <c r="B159" s="40"/>
      <c r="C159" s="24"/>
      <c r="D159" s="25" t="s">
        <v>26</v>
      </c>
      <c r="E159" s="36">
        <f>SUM(F159:N159)</f>
        <v>2500</v>
      </c>
      <c r="F159" s="37">
        <v>500</v>
      </c>
      <c r="G159" s="37"/>
      <c r="H159" s="37"/>
      <c r="I159" s="37"/>
      <c r="J159" s="37"/>
      <c r="K159" s="38">
        <v>500</v>
      </c>
      <c r="L159" s="38">
        <v>500</v>
      </c>
      <c r="M159" s="38">
        <v>500</v>
      </c>
      <c r="N159" s="38">
        <v>500</v>
      </c>
      <c r="O159" s="24"/>
      <c r="P159" s="13"/>
    </row>
    <row r="160" spans="1:16" s="17" customFormat="1" ht="20.100000000000001" customHeight="1" x14ac:dyDescent="0.25">
      <c r="A160" s="22"/>
      <c r="B160" s="40"/>
      <c r="C160" s="24"/>
      <c r="D160" s="25" t="s">
        <v>27</v>
      </c>
      <c r="E160" s="36">
        <f>SUM(F160:N160)</f>
        <v>0</v>
      </c>
      <c r="F160" s="37">
        <v>0</v>
      </c>
      <c r="G160" s="37"/>
      <c r="H160" s="37"/>
      <c r="I160" s="37"/>
      <c r="J160" s="37"/>
      <c r="K160" s="38">
        <v>0</v>
      </c>
      <c r="L160" s="38">
        <v>0</v>
      </c>
      <c r="M160" s="38">
        <v>0</v>
      </c>
      <c r="N160" s="38">
        <v>0</v>
      </c>
      <c r="O160" s="24"/>
      <c r="P160" s="13"/>
    </row>
    <row r="161" spans="1:16" s="17" customFormat="1" ht="20.100000000000001" customHeight="1" x14ac:dyDescent="0.25">
      <c r="A161" s="22"/>
      <c r="B161" s="23" t="s">
        <v>94</v>
      </c>
      <c r="C161" s="24" t="s">
        <v>95</v>
      </c>
      <c r="D161" s="24" t="s">
        <v>95</v>
      </c>
      <c r="E161" s="24" t="s">
        <v>11</v>
      </c>
      <c r="F161" s="24" t="s">
        <v>47</v>
      </c>
      <c r="G161" s="29" t="s">
        <v>34</v>
      </c>
      <c r="H161" s="29"/>
      <c r="I161" s="29"/>
      <c r="J161" s="29"/>
      <c r="K161" s="31">
        <v>19</v>
      </c>
      <c r="L161" s="31">
        <v>19</v>
      </c>
      <c r="M161" s="31">
        <v>19</v>
      </c>
      <c r="N161" s="31">
        <v>19</v>
      </c>
      <c r="O161" s="24"/>
      <c r="P161" s="13"/>
    </row>
    <row r="162" spans="1:16" s="34" customFormat="1" ht="20.100000000000001" customHeight="1" x14ac:dyDescent="0.25">
      <c r="A162" s="22"/>
      <c r="B162" s="23"/>
      <c r="C162" s="24"/>
      <c r="D162" s="24"/>
      <c r="E162" s="24"/>
      <c r="F162" s="24"/>
      <c r="G162" s="32" t="s">
        <v>96</v>
      </c>
      <c r="H162" s="32" t="s">
        <v>97</v>
      </c>
      <c r="I162" s="32" t="s">
        <v>98</v>
      </c>
      <c r="J162" s="32" t="s">
        <v>99</v>
      </c>
      <c r="K162" s="31"/>
      <c r="L162" s="31"/>
      <c r="M162" s="31"/>
      <c r="N162" s="31"/>
      <c r="O162" s="24"/>
      <c r="P162" s="41"/>
    </row>
    <row r="163" spans="1:16" s="17" customFormat="1" ht="20.100000000000001" customHeight="1" x14ac:dyDescent="0.25">
      <c r="A163" s="22"/>
      <c r="B163" s="23"/>
      <c r="C163" s="24"/>
      <c r="D163" s="24"/>
      <c r="E163" s="32">
        <f>F163+K161++L161+M161+N161</f>
        <v>114</v>
      </c>
      <c r="F163" s="32">
        <f>G163+H163+I163+J163</f>
        <v>38</v>
      </c>
      <c r="G163" s="32">
        <v>0</v>
      </c>
      <c r="H163" s="32">
        <v>19</v>
      </c>
      <c r="I163" s="32">
        <v>19</v>
      </c>
      <c r="J163" s="32">
        <v>0</v>
      </c>
      <c r="K163" s="31"/>
      <c r="L163" s="31"/>
      <c r="M163" s="31"/>
      <c r="N163" s="31"/>
      <c r="O163" s="24"/>
      <c r="P163" s="41"/>
    </row>
    <row r="164" spans="1:16" s="17" customFormat="1" ht="20.100000000000001" customHeight="1" x14ac:dyDescent="0.25">
      <c r="A164" s="22" t="s">
        <v>100</v>
      </c>
      <c r="B164" s="23" t="s">
        <v>101</v>
      </c>
      <c r="C164" s="24" t="s">
        <v>21</v>
      </c>
      <c r="D164" s="25" t="s">
        <v>22</v>
      </c>
      <c r="E164" s="26">
        <f>SUM(E165:E168)</f>
        <v>69754.951740000004</v>
      </c>
      <c r="F164" s="27">
        <f>SUM(F165:J168)</f>
        <v>13939.16654</v>
      </c>
      <c r="G164" s="27"/>
      <c r="H164" s="27"/>
      <c r="I164" s="27"/>
      <c r="J164" s="27"/>
      <c r="K164" s="28">
        <f>SUM(K165:K168)</f>
        <v>13913.78623</v>
      </c>
      <c r="L164" s="28">
        <f>SUM(L165:L168)</f>
        <v>13967.332990000001</v>
      </c>
      <c r="M164" s="28">
        <f>SUM(M165:M168)</f>
        <v>13967.332990000001</v>
      </c>
      <c r="N164" s="28">
        <f>SUM(N165:N168)</f>
        <v>13967.332990000001</v>
      </c>
      <c r="O164" s="24" t="s">
        <v>102</v>
      </c>
      <c r="P164" s="13"/>
    </row>
    <row r="165" spans="1:16" s="17" customFormat="1" ht="30" customHeight="1" x14ac:dyDescent="0.25">
      <c r="A165" s="22"/>
      <c r="B165" s="23"/>
      <c r="C165" s="24"/>
      <c r="D165" s="25" t="s">
        <v>24</v>
      </c>
      <c r="E165" s="26">
        <f>SUM(F165:N165)</f>
        <v>0</v>
      </c>
      <c r="F165" s="27">
        <f>F170+F178</f>
        <v>0</v>
      </c>
      <c r="G165" s="27"/>
      <c r="H165" s="27"/>
      <c r="I165" s="27"/>
      <c r="J165" s="27"/>
      <c r="K165" s="28">
        <f>K170+K178</f>
        <v>0</v>
      </c>
      <c r="L165" s="28">
        <f t="shared" ref="L165:N168" si="14">L170+L178</f>
        <v>0</v>
      </c>
      <c r="M165" s="28">
        <f t="shared" si="14"/>
        <v>0</v>
      </c>
      <c r="N165" s="28">
        <f t="shared" si="14"/>
        <v>0</v>
      </c>
      <c r="O165" s="24"/>
      <c r="P165" s="13"/>
    </row>
    <row r="166" spans="1:16" s="17" customFormat="1" ht="30" customHeight="1" x14ac:dyDescent="0.25">
      <c r="A166" s="22"/>
      <c r="B166" s="23"/>
      <c r="C166" s="24"/>
      <c r="D166" s="25" t="s">
        <v>25</v>
      </c>
      <c r="E166" s="26">
        <f>SUM(F166:N166)</f>
        <v>6575</v>
      </c>
      <c r="F166" s="27">
        <f>F171+F179</f>
        <v>1315</v>
      </c>
      <c r="G166" s="27"/>
      <c r="H166" s="27"/>
      <c r="I166" s="27"/>
      <c r="J166" s="27"/>
      <c r="K166" s="28">
        <f>K171+K179</f>
        <v>1315</v>
      </c>
      <c r="L166" s="28">
        <f t="shared" si="14"/>
        <v>1315</v>
      </c>
      <c r="M166" s="28">
        <f t="shared" si="14"/>
        <v>1315</v>
      </c>
      <c r="N166" s="28">
        <f t="shared" si="14"/>
        <v>1315</v>
      </c>
      <c r="O166" s="24"/>
      <c r="P166" s="13"/>
    </row>
    <row r="167" spans="1:16" s="17" customFormat="1" ht="30" customHeight="1" x14ac:dyDescent="0.25">
      <c r="A167" s="22"/>
      <c r="B167" s="23"/>
      <c r="C167" s="24"/>
      <c r="D167" s="25" t="s">
        <v>26</v>
      </c>
      <c r="E167" s="26">
        <f>SUM(F167:N167)</f>
        <v>63179.951740000004</v>
      </c>
      <c r="F167" s="27">
        <f>F172+F180</f>
        <v>12624.16654</v>
      </c>
      <c r="G167" s="27"/>
      <c r="H167" s="27"/>
      <c r="I167" s="27"/>
      <c r="J167" s="27"/>
      <c r="K167" s="28">
        <f>K172+K180</f>
        <v>12598.78623</v>
      </c>
      <c r="L167" s="28">
        <f t="shared" si="14"/>
        <v>12652.332990000001</v>
      </c>
      <c r="M167" s="28">
        <f t="shared" si="14"/>
        <v>12652.332990000001</v>
      </c>
      <c r="N167" s="28">
        <f t="shared" si="14"/>
        <v>12652.332990000001</v>
      </c>
      <c r="O167" s="24"/>
      <c r="P167" s="13"/>
    </row>
    <row r="168" spans="1:16" s="17" customFormat="1" ht="20.100000000000001" customHeight="1" x14ac:dyDescent="0.25">
      <c r="A168" s="22"/>
      <c r="B168" s="23"/>
      <c r="C168" s="24"/>
      <c r="D168" s="25" t="s">
        <v>27</v>
      </c>
      <c r="E168" s="26">
        <f>SUM(F168:N168)</f>
        <v>0</v>
      </c>
      <c r="F168" s="27">
        <f>F173+F181</f>
        <v>0</v>
      </c>
      <c r="G168" s="27"/>
      <c r="H168" s="27"/>
      <c r="I168" s="27"/>
      <c r="J168" s="27"/>
      <c r="K168" s="28">
        <f>K173+K181</f>
        <v>0</v>
      </c>
      <c r="L168" s="28">
        <f t="shared" si="14"/>
        <v>0</v>
      </c>
      <c r="M168" s="28">
        <f t="shared" si="14"/>
        <v>0</v>
      </c>
      <c r="N168" s="28">
        <f t="shared" si="14"/>
        <v>0</v>
      </c>
      <c r="O168" s="24"/>
      <c r="P168" s="13"/>
    </row>
    <row r="169" spans="1:16" s="17" customFormat="1" ht="20.100000000000001" customHeight="1" x14ac:dyDescent="0.25">
      <c r="A169" s="22" t="s">
        <v>103</v>
      </c>
      <c r="B169" s="40" t="s">
        <v>104</v>
      </c>
      <c r="C169" s="24" t="s">
        <v>21</v>
      </c>
      <c r="D169" s="25" t="s">
        <v>22</v>
      </c>
      <c r="E169" s="26">
        <f>SUM(E170:E173)</f>
        <v>6575</v>
      </c>
      <c r="F169" s="27">
        <f>SUM(F170:J173)</f>
        <v>1315</v>
      </c>
      <c r="G169" s="27"/>
      <c r="H169" s="27"/>
      <c r="I169" s="27"/>
      <c r="J169" s="27"/>
      <c r="K169" s="28">
        <f>SUM(K170:K172)</f>
        <v>1315</v>
      </c>
      <c r="L169" s="28">
        <f>SUM(L170:L172)</f>
        <v>1315</v>
      </c>
      <c r="M169" s="28">
        <f>SUM(M170:M172)</f>
        <v>1315</v>
      </c>
      <c r="N169" s="28">
        <f>SUM(N170:N172)</f>
        <v>1315</v>
      </c>
      <c r="O169" s="24" t="s">
        <v>102</v>
      </c>
      <c r="P169" s="13"/>
    </row>
    <row r="170" spans="1:16" s="17" customFormat="1" ht="30" customHeight="1" x14ac:dyDescent="0.25">
      <c r="A170" s="22"/>
      <c r="B170" s="40"/>
      <c r="C170" s="24"/>
      <c r="D170" s="25" t="s">
        <v>24</v>
      </c>
      <c r="E170" s="26">
        <f>SUM(F170:N170)</f>
        <v>0</v>
      </c>
      <c r="F170" s="27">
        <v>0</v>
      </c>
      <c r="G170" s="27"/>
      <c r="H170" s="27"/>
      <c r="I170" s="27"/>
      <c r="J170" s="27"/>
      <c r="K170" s="28">
        <v>0</v>
      </c>
      <c r="L170" s="28">
        <v>0</v>
      </c>
      <c r="M170" s="28">
        <v>0</v>
      </c>
      <c r="N170" s="28">
        <v>0</v>
      </c>
      <c r="O170" s="24"/>
      <c r="P170" s="13"/>
    </row>
    <row r="171" spans="1:16" s="17" customFormat="1" ht="30" customHeight="1" x14ac:dyDescent="0.25">
      <c r="A171" s="22"/>
      <c r="B171" s="40"/>
      <c r="C171" s="24"/>
      <c r="D171" s="25" t="s">
        <v>25</v>
      </c>
      <c r="E171" s="26">
        <f>SUM(F171:N171)</f>
        <v>6575</v>
      </c>
      <c r="F171" s="46">
        <v>1315</v>
      </c>
      <c r="G171" s="46"/>
      <c r="H171" s="46"/>
      <c r="I171" s="46"/>
      <c r="J171" s="46"/>
      <c r="K171" s="28">
        <v>1315</v>
      </c>
      <c r="L171" s="28">
        <v>1315</v>
      </c>
      <c r="M171" s="28">
        <v>1315</v>
      </c>
      <c r="N171" s="28">
        <v>1315</v>
      </c>
      <c r="O171" s="24"/>
      <c r="P171" s="13"/>
    </row>
    <row r="172" spans="1:16" s="17" customFormat="1" ht="30" customHeight="1" x14ac:dyDescent="0.25">
      <c r="A172" s="22"/>
      <c r="B172" s="40"/>
      <c r="C172" s="24"/>
      <c r="D172" s="25" t="s">
        <v>26</v>
      </c>
      <c r="E172" s="26">
        <f>SUM(F172:N172)</f>
        <v>0</v>
      </c>
      <c r="F172" s="27">
        <v>0</v>
      </c>
      <c r="G172" s="27"/>
      <c r="H172" s="27"/>
      <c r="I172" s="27"/>
      <c r="J172" s="27"/>
      <c r="K172" s="28">
        <v>0</v>
      </c>
      <c r="L172" s="28">
        <v>0</v>
      </c>
      <c r="M172" s="28">
        <v>0</v>
      </c>
      <c r="N172" s="28">
        <v>0</v>
      </c>
      <c r="O172" s="24"/>
      <c r="P172" s="13"/>
    </row>
    <row r="173" spans="1:16" s="17" customFormat="1" ht="20.100000000000001" customHeight="1" x14ac:dyDescent="0.25">
      <c r="A173" s="22"/>
      <c r="B173" s="40"/>
      <c r="C173" s="24"/>
      <c r="D173" s="25" t="s">
        <v>27</v>
      </c>
      <c r="E173" s="26">
        <f>SUM(F173:N173)</f>
        <v>0</v>
      </c>
      <c r="F173" s="27">
        <v>0</v>
      </c>
      <c r="G173" s="27"/>
      <c r="H173" s="27"/>
      <c r="I173" s="27"/>
      <c r="J173" s="27"/>
      <c r="K173" s="28">
        <v>0</v>
      </c>
      <c r="L173" s="28">
        <v>0</v>
      </c>
      <c r="M173" s="28">
        <v>0</v>
      </c>
      <c r="N173" s="28">
        <v>0</v>
      </c>
      <c r="O173" s="24"/>
      <c r="P173" s="13"/>
    </row>
    <row r="174" spans="1:16" s="17" customFormat="1" ht="20.100000000000001" customHeight="1" x14ac:dyDescent="0.25">
      <c r="A174" s="22"/>
      <c r="B174" s="40" t="s">
        <v>105</v>
      </c>
      <c r="C174" s="29" t="s">
        <v>31</v>
      </c>
      <c r="D174" s="29" t="s">
        <v>31</v>
      </c>
      <c r="E174" s="29" t="s">
        <v>32</v>
      </c>
      <c r="F174" s="29" t="s">
        <v>106</v>
      </c>
      <c r="G174" s="29" t="s">
        <v>34</v>
      </c>
      <c r="H174" s="29"/>
      <c r="I174" s="29"/>
      <c r="J174" s="29"/>
      <c r="K174" s="31">
        <v>100</v>
      </c>
      <c r="L174" s="31">
        <v>100</v>
      </c>
      <c r="M174" s="31">
        <v>100</v>
      </c>
      <c r="N174" s="31">
        <v>100</v>
      </c>
      <c r="O174" s="24"/>
      <c r="P174" s="13"/>
    </row>
    <row r="175" spans="1:16" s="34" customFormat="1" ht="36.75" customHeight="1" x14ac:dyDescent="0.25">
      <c r="A175" s="22"/>
      <c r="B175" s="40"/>
      <c r="C175" s="29"/>
      <c r="D175" s="29"/>
      <c r="E175" s="29"/>
      <c r="F175" s="29"/>
      <c r="G175" s="32" t="s">
        <v>35</v>
      </c>
      <c r="H175" s="32" t="s">
        <v>36</v>
      </c>
      <c r="I175" s="32" t="s">
        <v>37</v>
      </c>
      <c r="J175" s="32" t="s">
        <v>38</v>
      </c>
      <c r="K175" s="31"/>
      <c r="L175" s="31"/>
      <c r="M175" s="31"/>
      <c r="N175" s="31"/>
      <c r="O175" s="24"/>
      <c r="P175" s="33"/>
    </row>
    <row r="176" spans="1:16" s="17" customFormat="1" ht="20.100000000000001" customHeight="1" x14ac:dyDescent="0.25">
      <c r="A176" s="22"/>
      <c r="B176" s="40"/>
      <c r="C176" s="29"/>
      <c r="D176" s="29"/>
      <c r="E176" s="32">
        <v>100</v>
      </c>
      <c r="F176" s="32">
        <v>100</v>
      </c>
      <c r="G176" s="32">
        <v>100</v>
      </c>
      <c r="H176" s="32">
        <v>100</v>
      </c>
      <c r="I176" s="32">
        <v>100</v>
      </c>
      <c r="J176" s="32">
        <v>100</v>
      </c>
      <c r="K176" s="31"/>
      <c r="L176" s="31"/>
      <c r="M176" s="31"/>
      <c r="N176" s="31"/>
      <c r="O176" s="24"/>
      <c r="P176" s="13"/>
    </row>
    <row r="177" spans="1:16" s="17" customFormat="1" ht="20.100000000000001" customHeight="1" x14ac:dyDescent="0.25">
      <c r="A177" s="22" t="s">
        <v>107</v>
      </c>
      <c r="B177" s="23" t="s">
        <v>108</v>
      </c>
      <c r="C177" s="24" t="s">
        <v>21</v>
      </c>
      <c r="D177" s="25" t="s">
        <v>22</v>
      </c>
      <c r="E177" s="26">
        <f>SUM(E178:E181)</f>
        <v>63179.951740000004</v>
      </c>
      <c r="F177" s="27">
        <f>SUM(F178:J181)</f>
        <v>12624.16654</v>
      </c>
      <c r="G177" s="27"/>
      <c r="H177" s="27"/>
      <c r="I177" s="27"/>
      <c r="J177" s="27"/>
      <c r="K177" s="28">
        <f>SUM(K178:K181)</f>
        <v>12598.78623</v>
      </c>
      <c r="L177" s="28">
        <f>SUM(L178:L181)</f>
        <v>12652.332990000001</v>
      </c>
      <c r="M177" s="28">
        <f>SUM(M178:M181)</f>
        <v>12652.332990000001</v>
      </c>
      <c r="N177" s="28">
        <f>SUM(N178:N181)</f>
        <v>12652.332990000001</v>
      </c>
      <c r="O177" s="24" t="s">
        <v>102</v>
      </c>
      <c r="P177" s="13"/>
    </row>
    <row r="178" spans="1:16" s="17" customFormat="1" ht="30" customHeight="1" x14ac:dyDescent="0.25">
      <c r="A178" s="22"/>
      <c r="B178" s="23"/>
      <c r="C178" s="24"/>
      <c r="D178" s="25" t="s">
        <v>24</v>
      </c>
      <c r="E178" s="26">
        <f>SUM(F178:N178)</f>
        <v>0</v>
      </c>
      <c r="F178" s="27">
        <v>0</v>
      </c>
      <c r="G178" s="27"/>
      <c r="H178" s="27"/>
      <c r="I178" s="27"/>
      <c r="J178" s="27"/>
      <c r="K178" s="28">
        <v>0</v>
      </c>
      <c r="L178" s="28">
        <v>0</v>
      </c>
      <c r="M178" s="28">
        <v>0</v>
      </c>
      <c r="N178" s="28">
        <v>0</v>
      </c>
      <c r="O178" s="24"/>
      <c r="P178" s="13"/>
    </row>
    <row r="179" spans="1:16" s="17" customFormat="1" ht="30" customHeight="1" x14ac:dyDescent="0.25">
      <c r="A179" s="22"/>
      <c r="B179" s="23"/>
      <c r="C179" s="24"/>
      <c r="D179" s="25" t="s">
        <v>25</v>
      </c>
      <c r="E179" s="26">
        <f>SUM(F179:N179)</f>
        <v>0</v>
      </c>
      <c r="F179" s="27">
        <v>0</v>
      </c>
      <c r="G179" s="27"/>
      <c r="H179" s="27"/>
      <c r="I179" s="27"/>
      <c r="J179" s="27"/>
      <c r="K179" s="28">
        <v>0</v>
      </c>
      <c r="L179" s="28">
        <v>0</v>
      </c>
      <c r="M179" s="28">
        <v>0</v>
      </c>
      <c r="N179" s="28">
        <v>0</v>
      </c>
      <c r="O179" s="24"/>
      <c r="P179" s="13"/>
    </row>
    <row r="180" spans="1:16" s="17" customFormat="1" ht="30" customHeight="1" x14ac:dyDescent="0.25">
      <c r="A180" s="22"/>
      <c r="B180" s="23"/>
      <c r="C180" s="24"/>
      <c r="D180" s="25" t="s">
        <v>26</v>
      </c>
      <c r="E180" s="26">
        <f>SUM(F180:N180)</f>
        <v>63179.951740000004</v>
      </c>
      <c r="F180" s="27">
        <f>12556.89897+67.26757</f>
        <v>12624.16654</v>
      </c>
      <c r="G180" s="27"/>
      <c r="H180" s="27"/>
      <c r="I180" s="27"/>
      <c r="J180" s="27"/>
      <c r="K180" s="28">
        <v>12598.78623</v>
      </c>
      <c r="L180" s="28">
        <v>12652.332990000001</v>
      </c>
      <c r="M180" s="28">
        <v>12652.332990000001</v>
      </c>
      <c r="N180" s="28">
        <v>12652.332990000001</v>
      </c>
      <c r="O180" s="24"/>
      <c r="P180" s="13"/>
    </row>
    <row r="181" spans="1:16" s="17" customFormat="1" ht="20.100000000000001" customHeight="1" x14ac:dyDescent="0.25">
      <c r="A181" s="22"/>
      <c r="B181" s="23"/>
      <c r="C181" s="24"/>
      <c r="D181" s="25" t="s">
        <v>27</v>
      </c>
      <c r="E181" s="26">
        <f>SUM(F181:N181)</f>
        <v>0</v>
      </c>
      <c r="F181" s="27">
        <v>0</v>
      </c>
      <c r="G181" s="27"/>
      <c r="H181" s="27"/>
      <c r="I181" s="27"/>
      <c r="J181" s="27"/>
      <c r="K181" s="28">
        <v>0</v>
      </c>
      <c r="L181" s="28">
        <v>0</v>
      </c>
      <c r="M181" s="28">
        <v>0</v>
      </c>
      <c r="N181" s="28">
        <v>0</v>
      </c>
      <c r="O181" s="24"/>
      <c r="P181" s="13"/>
    </row>
    <row r="182" spans="1:16" s="17" customFormat="1" ht="20.100000000000001" customHeight="1" x14ac:dyDescent="0.25">
      <c r="A182" s="22"/>
      <c r="B182" s="40" t="s">
        <v>109</v>
      </c>
      <c r="C182" s="29" t="s">
        <v>31</v>
      </c>
      <c r="D182" s="29" t="s">
        <v>31</v>
      </c>
      <c r="E182" s="29" t="s">
        <v>32</v>
      </c>
      <c r="F182" s="29" t="s">
        <v>106</v>
      </c>
      <c r="G182" s="24" t="s">
        <v>34</v>
      </c>
      <c r="H182" s="24"/>
      <c r="I182" s="24"/>
      <c r="J182" s="24"/>
      <c r="K182" s="31">
        <v>100</v>
      </c>
      <c r="L182" s="31">
        <v>100</v>
      </c>
      <c r="M182" s="31">
        <v>100</v>
      </c>
      <c r="N182" s="31">
        <v>100</v>
      </c>
      <c r="O182" s="24"/>
      <c r="P182" s="13"/>
    </row>
    <row r="183" spans="1:16" s="34" customFormat="1" ht="30" customHeight="1" x14ac:dyDescent="0.25">
      <c r="A183" s="22"/>
      <c r="B183" s="40"/>
      <c r="C183" s="29"/>
      <c r="D183" s="29"/>
      <c r="E183" s="29"/>
      <c r="F183" s="29"/>
      <c r="G183" s="32" t="s">
        <v>35</v>
      </c>
      <c r="H183" s="32" t="s">
        <v>36</v>
      </c>
      <c r="I183" s="32" t="s">
        <v>37</v>
      </c>
      <c r="J183" s="32" t="s">
        <v>38</v>
      </c>
      <c r="K183" s="31"/>
      <c r="L183" s="31"/>
      <c r="M183" s="31"/>
      <c r="N183" s="31"/>
      <c r="O183" s="24"/>
      <c r="P183" s="33"/>
    </row>
    <row r="184" spans="1:16" s="17" customFormat="1" ht="20.100000000000001" customHeight="1" x14ac:dyDescent="0.25">
      <c r="A184" s="22"/>
      <c r="B184" s="40"/>
      <c r="C184" s="29"/>
      <c r="D184" s="29"/>
      <c r="E184" s="32">
        <v>100</v>
      </c>
      <c r="F184" s="32">
        <v>100</v>
      </c>
      <c r="G184" s="32">
        <v>100</v>
      </c>
      <c r="H184" s="32">
        <v>100</v>
      </c>
      <c r="I184" s="32">
        <v>100</v>
      </c>
      <c r="J184" s="32">
        <v>100</v>
      </c>
      <c r="K184" s="31"/>
      <c r="L184" s="31"/>
      <c r="M184" s="31"/>
      <c r="N184" s="31"/>
      <c r="O184" s="24"/>
      <c r="P184" s="13"/>
    </row>
    <row r="185" spans="1:16" s="17" customFormat="1" ht="20.100000000000001" customHeight="1" x14ac:dyDescent="0.25">
      <c r="A185" s="47" t="s">
        <v>110</v>
      </c>
      <c r="B185" s="48"/>
      <c r="C185" s="49"/>
      <c r="D185" s="25" t="s">
        <v>111</v>
      </c>
      <c r="E185" s="26">
        <f>SUM(E186:E189)</f>
        <v>269744.76332999999</v>
      </c>
      <c r="F185" s="27">
        <f>SUM(F186:J189)</f>
        <v>60921.778129999999</v>
      </c>
      <c r="G185" s="27"/>
      <c r="H185" s="27"/>
      <c r="I185" s="27"/>
      <c r="J185" s="27"/>
      <c r="K185" s="28">
        <f>SUM(K186:K189)</f>
        <v>52165.586230000001</v>
      </c>
      <c r="L185" s="28">
        <f>SUM(L186:L189)</f>
        <v>52219.132990000006</v>
      </c>
      <c r="M185" s="28">
        <f>SUM(M186:M189)</f>
        <v>52219.132990000006</v>
      </c>
      <c r="N185" s="28">
        <f>SUM(N186:N189)</f>
        <v>52219.132990000006</v>
      </c>
      <c r="O185" s="50"/>
      <c r="P185" s="33"/>
    </row>
    <row r="186" spans="1:16" s="17" customFormat="1" ht="30" customHeight="1" x14ac:dyDescent="0.25">
      <c r="A186" s="51"/>
      <c r="B186" s="52"/>
      <c r="C186" s="53"/>
      <c r="D186" s="25" t="s">
        <v>24</v>
      </c>
      <c r="E186" s="26">
        <f>E12+E41+E54+E99+E144+E165</f>
        <v>0</v>
      </c>
      <c r="F186" s="27">
        <f>F12+F41+F54++F99+F144+F165</f>
        <v>0</v>
      </c>
      <c r="G186" s="27"/>
      <c r="H186" s="27"/>
      <c r="I186" s="27"/>
      <c r="J186" s="27"/>
      <c r="K186" s="28">
        <f t="shared" ref="K186:N189" si="15">K12+K41+K54+K99+K144+K165</f>
        <v>0</v>
      </c>
      <c r="L186" s="28">
        <f t="shared" si="15"/>
        <v>0</v>
      </c>
      <c r="M186" s="28">
        <f t="shared" si="15"/>
        <v>0</v>
      </c>
      <c r="N186" s="28">
        <f t="shared" si="15"/>
        <v>0</v>
      </c>
      <c r="O186" s="50"/>
    </row>
    <row r="187" spans="1:16" s="17" customFormat="1" ht="30" customHeight="1" x14ac:dyDescent="0.25">
      <c r="A187" s="51"/>
      <c r="B187" s="52"/>
      <c r="C187" s="53"/>
      <c r="D187" s="25" t="s">
        <v>25</v>
      </c>
      <c r="E187" s="26">
        <f>E13+E42+E55+E100+E145+E166</f>
        <v>6575</v>
      </c>
      <c r="F187" s="27">
        <f>F13+F42+F55++F100+F145+F166</f>
        <v>1315</v>
      </c>
      <c r="G187" s="27"/>
      <c r="H187" s="27"/>
      <c r="I187" s="27"/>
      <c r="J187" s="27"/>
      <c r="K187" s="28">
        <f t="shared" si="15"/>
        <v>1315</v>
      </c>
      <c r="L187" s="28">
        <f t="shared" si="15"/>
        <v>1315</v>
      </c>
      <c r="M187" s="28">
        <f t="shared" si="15"/>
        <v>1315</v>
      </c>
      <c r="N187" s="28">
        <f t="shared" si="15"/>
        <v>1315</v>
      </c>
      <c r="O187" s="50"/>
    </row>
    <row r="188" spans="1:16" s="17" customFormat="1" ht="30" customHeight="1" x14ac:dyDescent="0.25">
      <c r="A188" s="51"/>
      <c r="B188" s="52"/>
      <c r="C188" s="53"/>
      <c r="D188" s="25" t="s">
        <v>26</v>
      </c>
      <c r="E188" s="26">
        <f>E14+E43+E56+E101+E146+E167</f>
        <v>263169.76332999999</v>
      </c>
      <c r="F188" s="27">
        <f>F14+F43+F56++F101+F146+F167</f>
        <v>59606.778129999999</v>
      </c>
      <c r="G188" s="27"/>
      <c r="H188" s="27"/>
      <c r="I188" s="27"/>
      <c r="J188" s="27"/>
      <c r="K188" s="28">
        <f t="shared" si="15"/>
        <v>50850.586230000001</v>
      </c>
      <c r="L188" s="28">
        <f t="shared" si="15"/>
        <v>50904.132990000006</v>
      </c>
      <c r="M188" s="28">
        <f t="shared" si="15"/>
        <v>50904.132990000006</v>
      </c>
      <c r="N188" s="28">
        <f t="shared" si="15"/>
        <v>50904.132990000006</v>
      </c>
      <c r="O188" s="50"/>
    </row>
    <row r="189" spans="1:16" s="17" customFormat="1" ht="20.100000000000001" customHeight="1" x14ac:dyDescent="0.25">
      <c r="A189" s="54"/>
      <c r="B189" s="55"/>
      <c r="C189" s="56"/>
      <c r="D189" s="25" t="s">
        <v>27</v>
      </c>
      <c r="E189" s="26">
        <f>E15+E44+E57+E102+E147+E168</f>
        <v>0</v>
      </c>
      <c r="F189" s="27">
        <f>F15+F44+F57++F102+F147+F168</f>
        <v>0</v>
      </c>
      <c r="G189" s="27"/>
      <c r="H189" s="27"/>
      <c r="I189" s="27"/>
      <c r="J189" s="27"/>
      <c r="K189" s="28">
        <f t="shared" si="15"/>
        <v>0</v>
      </c>
      <c r="L189" s="28">
        <f t="shared" si="15"/>
        <v>0</v>
      </c>
      <c r="M189" s="28">
        <f t="shared" si="15"/>
        <v>0</v>
      </c>
      <c r="N189" s="28">
        <f t="shared" si="15"/>
        <v>0</v>
      </c>
      <c r="O189" s="50"/>
    </row>
    <row r="190" spans="1:16" ht="15.95" customHeight="1" x14ac:dyDescent="0.25">
      <c r="A190" s="57"/>
      <c r="B190" s="58"/>
      <c r="C190" s="58"/>
      <c r="D190" s="58"/>
      <c r="E190" s="58"/>
      <c r="F190" s="58"/>
      <c r="G190" s="58"/>
      <c r="H190" s="58"/>
      <c r="I190" s="58"/>
      <c r="J190" s="58"/>
      <c r="K190" s="59"/>
      <c r="L190" s="59"/>
      <c r="M190" s="60"/>
      <c r="N190" s="60"/>
      <c r="O190" s="61" t="s">
        <v>112</v>
      </c>
    </row>
    <row r="191" spans="1:16" ht="15.95" customHeight="1" x14ac:dyDescent="0.25">
      <c r="A191" s="62"/>
      <c r="B191" s="63"/>
      <c r="C191" s="63"/>
      <c r="D191" s="63"/>
      <c r="E191" s="63"/>
      <c r="F191" s="63"/>
      <c r="G191" s="63"/>
      <c r="H191" s="63"/>
      <c r="I191" s="63"/>
      <c r="J191" s="63"/>
      <c r="K191" s="64"/>
      <c r="L191" s="64"/>
      <c r="M191" s="65"/>
      <c r="N191" s="65"/>
      <c r="O191" s="63"/>
    </row>
    <row r="192" spans="1:16" x14ac:dyDescent="0.25">
      <c r="A192" s="66"/>
    </row>
    <row r="193" spans="1:1" x14ac:dyDescent="0.25">
      <c r="A193" s="66"/>
    </row>
    <row r="194" spans="1:1" x14ac:dyDescent="0.25">
      <c r="A194" s="66"/>
    </row>
    <row r="195" spans="1:1" x14ac:dyDescent="0.25">
      <c r="A195" s="66"/>
    </row>
    <row r="196" spans="1:1" x14ac:dyDescent="0.25">
      <c r="A196" s="66"/>
    </row>
    <row r="197" spans="1:1" x14ac:dyDescent="0.25">
      <c r="A197" s="66"/>
    </row>
    <row r="198" spans="1:1" x14ac:dyDescent="0.25">
      <c r="A198" s="66"/>
    </row>
    <row r="199" spans="1:1" x14ac:dyDescent="0.25">
      <c r="A199" s="66"/>
    </row>
    <row r="200" spans="1:1" x14ac:dyDescent="0.25">
      <c r="A200" s="66"/>
    </row>
    <row r="201" spans="1:1" x14ac:dyDescent="0.25">
      <c r="A201" s="66"/>
    </row>
    <row r="202" spans="1:1" x14ac:dyDescent="0.25">
      <c r="A202" s="66"/>
    </row>
  </sheetData>
  <mergeCells count="422">
    <mergeCell ref="L182:L184"/>
    <mergeCell ref="M182:M184"/>
    <mergeCell ref="N182:N184"/>
    <mergeCell ref="A185:C189"/>
    <mergeCell ref="F185:J185"/>
    <mergeCell ref="O185:O189"/>
    <mergeCell ref="F186:J186"/>
    <mergeCell ref="F187:J187"/>
    <mergeCell ref="F188:J188"/>
    <mergeCell ref="F189:J189"/>
    <mergeCell ref="O177:O184"/>
    <mergeCell ref="F178:J178"/>
    <mergeCell ref="F179:J179"/>
    <mergeCell ref="F180:J180"/>
    <mergeCell ref="F181:J181"/>
    <mergeCell ref="B182:B184"/>
    <mergeCell ref="C182:C184"/>
    <mergeCell ref="D182:D184"/>
    <mergeCell ref="E182:E183"/>
    <mergeCell ref="F182:F183"/>
    <mergeCell ref="K174:K176"/>
    <mergeCell ref="L174:L176"/>
    <mergeCell ref="M174:M176"/>
    <mergeCell ref="N174:N176"/>
    <mergeCell ref="A177:A184"/>
    <mergeCell ref="B177:B181"/>
    <mergeCell ref="C177:C181"/>
    <mergeCell ref="F177:J177"/>
    <mergeCell ref="G182:J182"/>
    <mergeCell ref="K182:K184"/>
    <mergeCell ref="O169:O176"/>
    <mergeCell ref="F170:J170"/>
    <mergeCell ref="F171:J171"/>
    <mergeCell ref="F172:J172"/>
    <mergeCell ref="F173:J173"/>
    <mergeCell ref="B174:B176"/>
    <mergeCell ref="C174:C176"/>
    <mergeCell ref="D174:D176"/>
    <mergeCell ref="E174:E175"/>
    <mergeCell ref="F174:F175"/>
    <mergeCell ref="F166:J166"/>
    <mergeCell ref="F167:J167"/>
    <mergeCell ref="F168:J168"/>
    <mergeCell ref="A169:A176"/>
    <mergeCell ref="B169:B173"/>
    <mergeCell ref="C169:C173"/>
    <mergeCell ref="F169:J169"/>
    <mergeCell ref="G174:J174"/>
    <mergeCell ref="L161:L163"/>
    <mergeCell ref="M161:M163"/>
    <mergeCell ref="N161:N163"/>
    <mergeCell ref="P162:P163"/>
    <mergeCell ref="A164:A168"/>
    <mergeCell ref="B164:B168"/>
    <mergeCell ref="C164:C168"/>
    <mergeCell ref="F164:J164"/>
    <mergeCell ref="O164:O168"/>
    <mergeCell ref="F165:J165"/>
    <mergeCell ref="O156:O163"/>
    <mergeCell ref="F157:J157"/>
    <mergeCell ref="F158:J158"/>
    <mergeCell ref="F159:J159"/>
    <mergeCell ref="F160:J160"/>
    <mergeCell ref="B161:B163"/>
    <mergeCell ref="C161:C163"/>
    <mergeCell ref="D161:D163"/>
    <mergeCell ref="E161:E162"/>
    <mergeCell ref="F161:F162"/>
    <mergeCell ref="K153:K155"/>
    <mergeCell ref="L153:L155"/>
    <mergeCell ref="M153:M155"/>
    <mergeCell ref="N153:N155"/>
    <mergeCell ref="A156:A163"/>
    <mergeCell ref="B156:B160"/>
    <mergeCell ref="C156:C160"/>
    <mergeCell ref="F156:J156"/>
    <mergeCell ref="G161:J161"/>
    <mergeCell ref="K161:K163"/>
    <mergeCell ref="F149:J149"/>
    <mergeCell ref="F150:J150"/>
    <mergeCell ref="F151:J151"/>
    <mergeCell ref="F152:J152"/>
    <mergeCell ref="B153:B155"/>
    <mergeCell ref="C153:C155"/>
    <mergeCell ref="D153:D155"/>
    <mergeCell ref="E153:E154"/>
    <mergeCell ref="F153:F154"/>
    <mergeCell ref="G153:J153"/>
    <mergeCell ref="O143:O147"/>
    <mergeCell ref="F144:J144"/>
    <mergeCell ref="F145:J145"/>
    <mergeCell ref="F146:J146"/>
    <mergeCell ref="F147:J147"/>
    <mergeCell ref="A148:A155"/>
    <mergeCell ref="B148:B152"/>
    <mergeCell ref="C148:C152"/>
    <mergeCell ref="F148:J148"/>
    <mergeCell ref="O148:O155"/>
    <mergeCell ref="L140:L142"/>
    <mergeCell ref="M140:M142"/>
    <mergeCell ref="N140:N142"/>
    <mergeCell ref="A143:A147"/>
    <mergeCell ref="B143:B147"/>
    <mergeCell ref="C143:C147"/>
    <mergeCell ref="F143:J143"/>
    <mergeCell ref="O135:O142"/>
    <mergeCell ref="F136:J136"/>
    <mergeCell ref="F137:J137"/>
    <mergeCell ref="F138:J138"/>
    <mergeCell ref="F139:J139"/>
    <mergeCell ref="B140:B142"/>
    <mergeCell ref="C140:C142"/>
    <mergeCell ref="D140:D142"/>
    <mergeCell ref="E140:E141"/>
    <mergeCell ref="F140:F141"/>
    <mergeCell ref="K132:K134"/>
    <mergeCell ref="L132:L134"/>
    <mergeCell ref="M132:M134"/>
    <mergeCell ref="N132:N134"/>
    <mergeCell ref="A135:A142"/>
    <mergeCell ref="B135:B139"/>
    <mergeCell ref="C135:C139"/>
    <mergeCell ref="F135:J135"/>
    <mergeCell ref="G140:J140"/>
    <mergeCell ref="K140:K142"/>
    <mergeCell ref="F130:J130"/>
    <mergeCell ref="F131:J131"/>
    <mergeCell ref="B132:B134"/>
    <mergeCell ref="C132:C134"/>
    <mergeCell ref="D132:D134"/>
    <mergeCell ref="E132:E133"/>
    <mergeCell ref="F132:F133"/>
    <mergeCell ref="G132:J132"/>
    <mergeCell ref="M124:M126"/>
    <mergeCell ref="N124:N126"/>
    <mergeCell ref="P125:P126"/>
    <mergeCell ref="A127:A134"/>
    <mergeCell ref="B127:B131"/>
    <mergeCell ref="C127:C131"/>
    <mergeCell ref="F127:J127"/>
    <mergeCell ref="O127:O134"/>
    <mergeCell ref="F128:J128"/>
    <mergeCell ref="F129:J129"/>
    <mergeCell ref="O119:O126"/>
    <mergeCell ref="F120:J120"/>
    <mergeCell ref="F121:J121"/>
    <mergeCell ref="F122:J122"/>
    <mergeCell ref="P122:P124"/>
    <mergeCell ref="F123:J123"/>
    <mergeCell ref="F124:F125"/>
    <mergeCell ref="G124:J124"/>
    <mergeCell ref="K124:K126"/>
    <mergeCell ref="L124:L126"/>
    <mergeCell ref="M116:M118"/>
    <mergeCell ref="N116:N118"/>
    <mergeCell ref="A119:A126"/>
    <mergeCell ref="B119:B123"/>
    <mergeCell ref="C119:C123"/>
    <mergeCell ref="F119:J119"/>
    <mergeCell ref="B124:B126"/>
    <mergeCell ref="C124:C126"/>
    <mergeCell ref="D124:D126"/>
    <mergeCell ref="E124:E125"/>
    <mergeCell ref="O111:O118"/>
    <mergeCell ref="F112:J112"/>
    <mergeCell ref="F113:J113"/>
    <mergeCell ref="F114:J114"/>
    <mergeCell ref="F115:J115"/>
    <mergeCell ref="B116:B118"/>
    <mergeCell ref="C116:C118"/>
    <mergeCell ref="D116:D118"/>
    <mergeCell ref="E116:E117"/>
    <mergeCell ref="F116:F117"/>
    <mergeCell ref="L108:L110"/>
    <mergeCell ref="M108:M110"/>
    <mergeCell ref="N108:N110"/>
    <mergeCell ref="A111:A118"/>
    <mergeCell ref="B111:B115"/>
    <mergeCell ref="C111:C115"/>
    <mergeCell ref="F111:J111"/>
    <mergeCell ref="G116:J116"/>
    <mergeCell ref="K116:K118"/>
    <mergeCell ref="L116:L118"/>
    <mergeCell ref="C108:C110"/>
    <mergeCell ref="D108:D110"/>
    <mergeCell ref="E108:E109"/>
    <mergeCell ref="F108:F109"/>
    <mergeCell ref="G108:J108"/>
    <mergeCell ref="K108:K110"/>
    <mergeCell ref="A103:A110"/>
    <mergeCell ref="B103:B107"/>
    <mergeCell ref="C103:C107"/>
    <mergeCell ref="F103:J103"/>
    <mergeCell ref="O103:O110"/>
    <mergeCell ref="F104:J104"/>
    <mergeCell ref="F105:J105"/>
    <mergeCell ref="F106:J106"/>
    <mergeCell ref="F107:J107"/>
    <mergeCell ref="B108:B110"/>
    <mergeCell ref="O98:O102"/>
    <mergeCell ref="P98:P99"/>
    <mergeCell ref="F99:J99"/>
    <mergeCell ref="F100:J100"/>
    <mergeCell ref="F101:J101"/>
    <mergeCell ref="F102:J102"/>
    <mergeCell ref="P102:P103"/>
    <mergeCell ref="K95:K97"/>
    <mergeCell ref="L95:L97"/>
    <mergeCell ref="M95:M97"/>
    <mergeCell ref="N95:N97"/>
    <mergeCell ref="A98:A102"/>
    <mergeCell ref="B98:B102"/>
    <mergeCell ref="C98:C102"/>
    <mergeCell ref="F98:J98"/>
    <mergeCell ref="B95:B97"/>
    <mergeCell ref="C95:C97"/>
    <mergeCell ref="D95:D97"/>
    <mergeCell ref="E95:E96"/>
    <mergeCell ref="F95:F96"/>
    <mergeCell ref="G95:J95"/>
    <mergeCell ref="N87:N89"/>
    <mergeCell ref="A90:A97"/>
    <mergeCell ref="B90:B94"/>
    <mergeCell ref="C90:C94"/>
    <mergeCell ref="F90:J90"/>
    <mergeCell ref="O90:O97"/>
    <mergeCell ref="F91:J91"/>
    <mergeCell ref="F92:J92"/>
    <mergeCell ref="F93:J93"/>
    <mergeCell ref="F94:J94"/>
    <mergeCell ref="O82:O89"/>
    <mergeCell ref="F83:J83"/>
    <mergeCell ref="F84:J84"/>
    <mergeCell ref="F85:J85"/>
    <mergeCell ref="F86:J86"/>
    <mergeCell ref="B87:B89"/>
    <mergeCell ref="C87:C89"/>
    <mergeCell ref="D87:D89"/>
    <mergeCell ref="E87:E88"/>
    <mergeCell ref="F87:F88"/>
    <mergeCell ref="M79:M81"/>
    <mergeCell ref="N79:N81"/>
    <mergeCell ref="A82:A89"/>
    <mergeCell ref="B82:B86"/>
    <mergeCell ref="C82:C86"/>
    <mergeCell ref="F82:J82"/>
    <mergeCell ref="G87:J87"/>
    <mergeCell ref="K87:K89"/>
    <mergeCell ref="L87:L89"/>
    <mergeCell ref="M87:M89"/>
    <mergeCell ref="O74:O81"/>
    <mergeCell ref="F75:J75"/>
    <mergeCell ref="F76:J76"/>
    <mergeCell ref="F77:J77"/>
    <mergeCell ref="F78:J78"/>
    <mergeCell ref="B79:B81"/>
    <mergeCell ref="C79:C81"/>
    <mergeCell ref="D79:D81"/>
    <mergeCell ref="E79:E80"/>
    <mergeCell ref="F79:F80"/>
    <mergeCell ref="L71:L73"/>
    <mergeCell ref="M71:M73"/>
    <mergeCell ref="N71:N73"/>
    <mergeCell ref="A74:A81"/>
    <mergeCell ref="B74:B78"/>
    <mergeCell ref="C74:C78"/>
    <mergeCell ref="F74:J74"/>
    <mergeCell ref="G79:J79"/>
    <mergeCell ref="K79:K81"/>
    <mergeCell ref="L79:L81"/>
    <mergeCell ref="O66:O73"/>
    <mergeCell ref="F67:J67"/>
    <mergeCell ref="F68:J68"/>
    <mergeCell ref="F69:J69"/>
    <mergeCell ref="F70:J70"/>
    <mergeCell ref="B71:B73"/>
    <mergeCell ref="C71:C73"/>
    <mergeCell ref="D71:D73"/>
    <mergeCell ref="E71:E72"/>
    <mergeCell ref="F71:F72"/>
    <mergeCell ref="K63:K65"/>
    <mergeCell ref="L63:L65"/>
    <mergeCell ref="M63:M65"/>
    <mergeCell ref="N63:N65"/>
    <mergeCell ref="A66:A73"/>
    <mergeCell ref="B66:B70"/>
    <mergeCell ref="C66:C70"/>
    <mergeCell ref="F66:J66"/>
    <mergeCell ref="G71:J71"/>
    <mergeCell ref="K71:K73"/>
    <mergeCell ref="F59:J59"/>
    <mergeCell ref="F60:J60"/>
    <mergeCell ref="F61:J61"/>
    <mergeCell ref="F62:J62"/>
    <mergeCell ref="B63:B65"/>
    <mergeCell ref="C63:C65"/>
    <mergeCell ref="D63:D65"/>
    <mergeCell ref="E63:E64"/>
    <mergeCell ref="F63:F64"/>
    <mergeCell ref="G63:J63"/>
    <mergeCell ref="O53:O57"/>
    <mergeCell ref="F54:J54"/>
    <mergeCell ref="F55:J55"/>
    <mergeCell ref="F56:J56"/>
    <mergeCell ref="F57:J57"/>
    <mergeCell ref="A58:A65"/>
    <mergeCell ref="B58:B62"/>
    <mergeCell ref="C58:C62"/>
    <mergeCell ref="F58:J58"/>
    <mergeCell ref="O58:O65"/>
    <mergeCell ref="L50:L52"/>
    <mergeCell ref="M50:M52"/>
    <mergeCell ref="N50:N52"/>
    <mergeCell ref="A53:A57"/>
    <mergeCell ref="B53:B57"/>
    <mergeCell ref="C53:C57"/>
    <mergeCell ref="F53:J53"/>
    <mergeCell ref="C50:C52"/>
    <mergeCell ref="D50:D52"/>
    <mergeCell ref="E50:E51"/>
    <mergeCell ref="F50:F51"/>
    <mergeCell ref="G50:J50"/>
    <mergeCell ref="K50:K52"/>
    <mergeCell ref="A45:A52"/>
    <mergeCell ref="B45:B49"/>
    <mergeCell ref="C45:C49"/>
    <mergeCell ref="F45:J45"/>
    <mergeCell ref="O45:O52"/>
    <mergeCell ref="F46:J46"/>
    <mergeCell ref="F47:J47"/>
    <mergeCell ref="F48:J48"/>
    <mergeCell ref="F49:J49"/>
    <mergeCell ref="B50:B52"/>
    <mergeCell ref="N37:N39"/>
    <mergeCell ref="A40:A44"/>
    <mergeCell ref="B40:B44"/>
    <mergeCell ref="C40:C44"/>
    <mergeCell ref="F40:J40"/>
    <mergeCell ref="O40:O44"/>
    <mergeCell ref="F41:J41"/>
    <mergeCell ref="F42:J42"/>
    <mergeCell ref="F43:J43"/>
    <mergeCell ref="F44:J44"/>
    <mergeCell ref="O32:O39"/>
    <mergeCell ref="F33:J33"/>
    <mergeCell ref="F34:J34"/>
    <mergeCell ref="F35:J35"/>
    <mergeCell ref="F36:J36"/>
    <mergeCell ref="B37:B39"/>
    <mergeCell ref="C37:C39"/>
    <mergeCell ref="D37:D39"/>
    <mergeCell ref="E37:E38"/>
    <mergeCell ref="F37:F38"/>
    <mergeCell ref="M29:M31"/>
    <mergeCell ref="N29:N31"/>
    <mergeCell ref="A32:A39"/>
    <mergeCell ref="B32:B36"/>
    <mergeCell ref="C32:C36"/>
    <mergeCell ref="F32:J32"/>
    <mergeCell ref="G37:J37"/>
    <mergeCell ref="K37:K39"/>
    <mergeCell ref="L37:L39"/>
    <mergeCell ref="M37:M39"/>
    <mergeCell ref="O24:O31"/>
    <mergeCell ref="F25:J25"/>
    <mergeCell ref="F26:J26"/>
    <mergeCell ref="F27:J27"/>
    <mergeCell ref="F28:J28"/>
    <mergeCell ref="B29:B31"/>
    <mergeCell ref="C29:C31"/>
    <mergeCell ref="D29:D31"/>
    <mergeCell ref="E29:E30"/>
    <mergeCell ref="F29:F30"/>
    <mergeCell ref="L21:L23"/>
    <mergeCell ref="M21:M23"/>
    <mergeCell ref="N21:N23"/>
    <mergeCell ref="A24:A31"/>
    <mergeCell ref="B24:B28"/>
    <mergeCell ref="C24:C28"/>
    <mergeCell ref="F24:J24"/>
    <mergeCell ref="G29:J29"/>
    <mergeCell ref="K29:K31"/>
    <mergeCell ref="L29:L31"/>
    <mergeCell ref="C21:C23"/>
    <mergeCell ref="D21:D23"/>
    <mergeCell ref="E21:E22"/>
    <mergeCell ref="F21:F22"/>
    <mergeCell ref="G21:J21"/>
    <mergeCell ref="K21:K23"/>
    <mergeCell ref="A16:A23"/>
    <mergeCell ref="B16:B20"/>
    <mergeCell ref="C16:C20"/>
    <mergeCell ref="F16:J16"/>
    <mergeCell ref="O16:O23"/>
    <mergeCell ref="F17:J17"/>
    <mergeCell ref="F18:J18"/>
    <mergeCell ref="F19:J19"/>
    <mergeCell ref="F20:J20"/>
    <mergeCell ref="B21:B23"/>
    <mergeCell ref="F10:J10"/>
    <mergeCell ref="A11:A15"/>
    <mergeCell ref="B11:B15"/>
    <mergeCell ref="C11:C15"/>
    <mergeCell ref="F11:J11"/>
    <mergeCell ref="O11:O15"/>
    <mergeCell ref="F12:J12"/>
    <mergeCell ref="F13:J13"/>
    <mergeCell ref="F14:J14"/>
    <mergeCell ref="F15:J15"/>
    <mergeCell ref="A8:A9"/>
    <mergeCell ref="B8:B9"/>
    <mergeCell ref="C8:C9"/>
    <mergeCell ref="D8:D9"/>
    <mergeCell ref="F8:N8"/>
    <mergeCell ref="O8:O9"/>
    <mergeCell ref="F9:J9"/>
    <mergeCell ref="L1:O1"/>
    <mergeCell ref="L2:O2"/>
    <mergeCell ref="L3:O3"/>
    <mergeCell ref="L4:O4"/>
    <mergeCell ref="A5:E5"/>
    <mergeCell ref="A6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Спиридонкина Н.Н.</dc:creator>
  <cp:lastModifiedBy>Спиридонкина Н.Н.</cp:lastModifiedBy>
  <dcterms:created xsi:type="dcterms:W3CDTF">2026-02-20T11:56:25Z</dcterms:created>
  <dcterms:modified xsi:type="dcterms:W3CDTF">2026-02-20T11:56:40Z</dcterms:modified>
</cp:coreProperties>
</file>