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93\bd_doc\2026\Постановления\0117\"/>
    </mc:Choice>
  </mc:AlternateContent>
  <bookViews>
    <workbookView xWindow="0" yWindow="0" windowWidth="28800" windowHeight="12135"/>
  </bookViews>
  <sheets>
    <sheet name="ПП3" sheetId="1" r:id="rId1"/>
  </sheets>
  <definedNames>
    <definedName name="_xlnm.Print_Area" localSheetId="0">ПП3!$A$1:$O$139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9" i="1" l="1"/>
  <c r="E128" i="1"/>
  <c r="E127" i="1"/>
  <c r="E126" i="1"/>
  <c r="N125" i="1"/>
  <c r="M125" i="1"/>
  <c r="L125" i="1"/>
  <c r="K125" i="1"/>
  <c r="F125" i="1"/>
  <c r="E125" i="1" s="1"/>
  <c r="N124" i="1"/>
  <c r="M124" i="1"/>
  <c r="L124" i="1"/>
  <c r="K124" i="1"/>
  <c r="F124" i="1"/>
  <c r="E124" i="1"/>
  <c r="N123" i="1"/>
  <c r="M123" i="1"/>
  <c r="L123" i="1"/>
  <c r="K123" i="1"/>
  <c r="F123" i="1"/>
  <c r="E123" i="1" s="1"/>
  <c r="N122" i="1"/>
  <c r="M122" i="1"/>
  <c r="L122" i="1"/>
  <c r="K122" i="1"/>
  <c r="F122" i="1"/>
  <c r="E122" i="1"/>
  <c r="N121" i="1"/>
  <c r="M121" i="1"/>
  <c r="L121" i="1"/>
  <c r="L120" i="1" s="1"/>
  <c r="K121" i="1"/>
  <c r="K120" i="1" s="1"/>
  <c r="E120" i="1" s="1"/>
  <c r="F121" i="1"/>
  <c r="E121" i="1" s="1"/>
  <c r="N120" i="1"/>
  <c r="M120" i="1"/>
  <c r="F120" i="1"/>
  <c r="E116" i="1"/>
  <c r="E115" i="1"/>
  <c r="E114" i="1"/>
  <c r="E113" i="1"/>
  <c r="N112" i="1"/>
  <c r="M112" i="1"/>
  <c r="L112" i="1"/>
  <c r="K112" i="1"/>
  <c r="E112" i="1" s="1"/>
  <c r="F112" i="1"/>
  <c r="E111" i="1"/>
  <c r="E110" i="1"/>
  <c r="E109" i="1"/>
  <c r="E108" i="1"/>
  <c r="N107" i="1"/>
  <c r="M107" i="1"/>
  <c r="L107" i="1"/>
  <c r="K107" i="1"/>
  <c r="F107" i="1"/>
  <c r="E107" i="1"/>
  <c r="N103" i="1"/>
  <c r="M103" i="1"/>
  <c r="L103" i="1"/>
  <c r="K103" i="1"/>
  <c r="E103" i="1" s="1"/>
  <c r="F103" i="1"/>
  <c r="N102" i="1"/>
  <c r="M102" i="1"/>
  <c r="L102" i="1"/>
  <c r="K102" i="1"/>
  <c r="F102" i="1"/>
  <c r="E102" i="1"/>
  <c r="N101" i="1"/>
  <c r="M101" i="1"/>
  <c r="L101" i="1"/>
  <c r="K101" i="1"/>
  <c r="E101" i="1" s="1"/>
  <c r="F101" i="1"/>
  <c r="N100" i="1"/>
  <c r="N99" i="1" s="1"/>
  <c r="M100" i="1"/>
  <c r="M99" i="1" s="1"/>
  <c r="L100" i="1"/>
  <c r="K100" i="1"/>
  <c r="F100" i="1"/>
  <c r="F99" i="1" s="1"/>
  <c r="E100" i="1"/>
  <c r="L99" i="1"/>
  <c r="K99" i="1"/>
  <c r="E98" i="1"/>
  <c r="E97" i="1"/>
  <c r="E96" i="1"/>
  <c r="E95" i="1"/>
  <c r="N94" i="1"/>
  <c r="M94" i="1"/>
  <c r="L94" i="1"/>
  <c r="K94" i="1"/>
  <c r="F94" i="1"/>
  <c r="E94" i="1"/>
  <c r="N90" i="1"/>
  <c r="M90" i="1"/>
  <c r="L90" i="1"/>
  <c r="K90" i="1"/>
  <c r="E90" i="1" s="1"/>
  <c r="F90" i="1"/>
  <c r="N89" i="1"/>
  <c r="M89" i="1"/>
  <c r="L89" i="1"/>
  <c r="K89" i="1"/>
  <c r="F89" i="1"/>
  <c r="E89" i="1"/>
  <c r="N88" i="1"/>
  <c r="M88" i="1"/>
  <c r="L88" i="1"/>
  <c r="K88" i="1"/>
  <c r="E88" i="1" s="1"/>
  <c r="F88" i="1"/>
  <c r="N87" i="1"/>
  <c r="N86" i="1" s="1"/>
  <c r="M87" i="1"/>
  <c r="M86" i="1" s="1"/>
  <c r="L87" i="1"/>
  <c r="K87" i="1"/>
  <c r="F87" i="1"/>
  <c r="F86" i="1" s="1"/>
  <c r="E86" i="1" s="1"/>
  <c r="E87" i="1"/>
  <c r="L86" i="1"/>
  <c r="K86" i="1"/>
  <c r="E85" i="1"/>
  <c r="E84" i="1"/>
  <c r="E83" i="1"/>
  <c r="E82" i="1"/>
  <c r="N81" i="1"/>
  <c r="M81" i="1"/>
  <c r="L81" i="1"/>
  <c r="K81" i="1"/>
  <c r="F81" i="1"/>
  <c r="E81" i="1"/>
  <c r="E80" i="1"/>
  <c r="E79" i="1"/>
  <c r="E78" i="1"/>
  <c r="E77" i="1"/>
  <c r="N76" i="1"/>
  <c r="M76" i="1"/>
  <c r="L76" i="1"/>
  <c r="K76" i="1"/>
  <c r="E76" i="1" s="1"/>
  <c r="F76" i="1"/>
  <c r="N72" i="1"/>
  <c r="M72" i="1"/>
  <c r="L72" i="1"/>
  <c r="K72" i="1"/>
  <c r="F72" i="1"/>
  <c r="E72" i="1"/>
  <c r="N71" i="1"/>
  <c r="M71" i="1"/>
  <c r="L71" i="1"/>
  <c r="K71" i="1"/>
  <c r="E71" i="1" s="1"/>
  <c r="F71" i="1"/>
  <c r="N70" i="1"/>
  <c r="M70" i="1"/>
  <c r="L70" i="1"/>
  <c r="K70" i="1"/>
  <c r="F70" i="1"/>
  <c r="E70" i="1"/>
  <c r="N69" i="1"/>
  <c r="M69" i="1"/>
  <c r="L69" i="1"/>
  <c r="L68" i="1" s="1"/>
  <c r="K69" i="1"/>
  <c r="E69" i="1" s="1"/>
  <c r="F69" i="1"/>
  <c r="N68" i="1"/>
  <c r="M68" i="1"/>
  <c r="F68" i="1"/>
  <c r="E67" i="1"/>
  <c r="E66" i="1"/>
  <c r="E65" i="1"/>
  <c r="E64" i="1"/>
  <c r="N63" i="1"/>
  <c r="M63" i="1"/>
  <c r="L63" i="1"/>
  <c r="K63" i="1"/>
  <c r="E63" i="1" s="1"/>
  <c r="F63" i="1"/>
  <c r="N59" i="1"/>
  <c r="N54" i="1" s="1"/>
  <c r="M59" i="1"/>
  <c r="M54" i="1" s="1"/>
  <c r="L59" i="1"/>
  <c r="K59" i="1"/>
  <c r="F59" i="1"/>
  <c r="F54" i="1" s="1"/>
  <c r="E59" i="1"/>
  <c r="N58" i="1"/>
  <c r="M58" i="1"/>
  <c r="L58" i="1"/>
  <c r="L53" i="1" s="1"/>
  <c r="K58" i="1"/>
  <c r="E58" i="1" s="1"/>
  <c r="F58" i="1"/>
  <c r="N57" i="1"/>
  <c r="N52" i="1" s="1"/>
  <c r="M57" i="1"/>
  <c r="M52" i="1" s="1"/>
  <c r="L57" i="1"/>
  <c r="K57" i="1"/>
  <c r="F57" i="1"/>
  <c r="F52" i="1" s="1"/>
  <c r="E52" i="1" s="1"/>
  <c r="E57" i="1"/>
  <c r="N56" i="1"/>
  <c r="M56" i="1"/>
  <c r="L56" i="1"/>
  <c r="L55" i="1" s="1"/>
  <c r="K56" i="1"/>
  <c r="E56" i="1" s="1"/>
  <c r="F56" i="1"/>
  <c r="N55" i="1"/>
  <c r="M55" i="1"/>
  <c r="F55" i="1"/>
  <c r="L54" i="1"/>
  <c r="K54" i="1"/>
  <c r="N53" i="1"/>
  <c r="M53" i="1"/>
  <c r="F53" i="1"/>
  <c r="L52" i="1"/>
  <c r="K52" i="1"/>
  <c r="N51" i="1"/>
  <c r="M51" i="1"/>
  <c r="M50" i="1" s="1"/>
  <c r="F51" i="1"/>
  <c r="E49" i="1"/>
  <c r="E48" i="1"/>
  <c r="E47" i="1"/>
  <c r="E46" i="1"/>
  <c r="N45" i="1"/>
  <c r="M45" i="1"/>
  <c r="L45" i="1"/>
  <c r="K45" i="1"/>
  <c r="F45" i="1"/>
  <c r="E45" i="1"/>
  <c r="N41" i="1"/>
  <c r="M41" i="1"/>
  <c r="L41" i="1"/>
  <c r="K41" i="1"/>
  <c r="E41" i="1" s="1"/>
  <c r="F41" i="1"/>
  <c r="N40" i="1"/>
  <c r="M40" i="1"/>
  <c r="L40" i="1"/>
  <c r="K40" i="1"/>
  <c r="F40" i="1"/>
  <c r="E40" i="1"/>
  <c r="N39" i="1"/>
  <c r="M39" i="1"/>
  <c r="L39" i="1"/>
  <c r="K39" i="1"/>
  <c r="E39" i="1" s="1"/>
  <c r="F39" i="1"/>
  <c r="N38" i="1"/>
  <c r="N37" i="1" s="1"/>
  <c r="M38" i="1"/>
  <c r="M37" i="1" s="1"/>
  <c r="L38" i="1"/>
  <c r="K38" i="1"/>
  <c r="F38" i="1"/>
  <c r="F37" i="1" s="1"/>
  <c r="E38" i="1"/>
  <c r="L37" i="1"/>
  <c r="K37" i="1"/>
  <c r="E33" i="1"/>
  <c r="E32" i="1"/>
  <c r="E31" i="1"/>
  <c r="E30" i="1"/>
  <c r="N29" i="1"/>
  <c r="M29" i="1"/>
  <c r="L29" i="1"/>
  <c r="K29" i="1"/>
  <c r="F29" i="1"/>
  <c r="E29" i="1"/>
  <c r="E25" i="1"/>
  <c r="E24" i="1"/>
  <c r="E23" i="1"/>
  <c r="E22" i="1"/>
  <c r="N21" i="1"/>
  <c r="M21" i="1"/>
  <c r="L21" i="1"/>
  <c r="K21" i="1"/>
  <c r="E21" i="1" s="1"/>
  <c r="F21" i="1"/>
  <c r="N17" i="1"/>
  <c r="N12" i="1" s="1"/>
  <c r="N137" i="1" s="1"/>
  <c r="M17" i="1"/>
  <c r="M12" i="1" s="1"/>
  <c r="M137" i="1" s="1"/>
  <c r="L17" i="1"/>
  <c r="K17" i="1"/>
  <c r="F17" i="1"/>
  <c r="F12" i="1" s="1"/>
  <c r="E17" i="1"/>
  <c r="N16" i="1"/>
  <c r="M16" i="1"/>
  <c r="L16" i="1"/>
  <c r="L11" i="1" s="1"/>
  <c r="L136" i="1" s="1"/>
  <c r="K16" i="1"/>
  <c r="E16" i="1" s="1"/>
  <c r="F16" i="1"/>
  <c r="N15" i="1"/>
  <c r="N10" i="1" s="1"/>
  <c r="N135" i="1" s="1"/>
  <c r="M15" i="1"/>
  <c r="M10" i="1" s="1"/>
  <c r="M135" i="1" s="1"/>
  <c r="L15" i="1"/>
  <c r="K15" i="1"/>
  <c r="F15" i="1"/>
  <c r="F10" i="1" s="1"/>
  <c r="E15" i="1"/>
  <c r="N14" i="1"/>
  <c r="M14" i="1"/>
  <c r="L14" i="1"/>
  <c r="L13" i="1" s="1"/>
  <c r="K14" i="1"/>
  <c r="K9" i="1" s="1"/>
  <c r="F14" i="1"/>
  <c r="N13" i="1"/>
  <c r="M13" i="1"/>
  <c r="F13" i="1"/>
  <c r="L12" i="1"/>
  <c r="L137" i="1" s="1"/>
  <c r="K12" i="1"/>
  <c r="K137" i="1" s="1"/>
  <c r="N11" i="1"/>
  <c r="N136" i="1" s="1"/>
  <c r="M11" i="1"/>
  <c r="M136" i="1" s="1"/>
  <c r="F11" i="1"/>
  <c r="F136" i="1" s="1"/>
  <c r="L10" i="1"/>
  <c r="L135" i="1" s="1"/>
  <c r="K10" i="1"/>
  <c r="K135" i="1" s="1"/>
  <c r="N9" i="1"/>
  <c r="N134" i="1" s="1"/>
  <c r="M9" i="1"/>
  <c r="M134" i="1" s="1"/>
  <c r="M133" i="1" s="1"/>
  <c r="F9" i="1"/>
  <c r="F134" i="1" s="1"/>
  <c r="E10" i="1" l="1"/>
  <c r="F135" i="1"/>
  <c r="E135" i="1" s="1"/>
  <c r="F133" i="1"/>
  <c r="F50" i="1"/>
  <c r="E37" i="1"/>
  <c r="E99" i="1"/>
  <c r="N133" i="1"/>
  <c r="K134" i="1"/>
  <c r="K8" i="1"/>
  <c r="E12" i="1"/>
  <c r="F137" i="1"/>
  <c r="E137" i="1" s="1"/>
  <c r="N50" i="1"/>
  <c r="E54" i="1"/>
  <c r="M8" i="1"/>
  <c r="K11" i="1"/>
  <c r="K13" i="1"/>
  <c r="E13" i="1" s="1"/>
  <c r="E14" i="1"/>
  <c r="K51" i="1"/>
  <c r="K53" i="1"/>
  <c r="E53" i="1" s="1"/>
  <c r="K55" i="1"/>
  <c r="E55" i="1" s="1"/>
  <c r="K68" i="1"/>
  <c r="E68" i="1" s="1"/>
  <c r="F8" i="1"/>
  <c r="N8" i="1"/>
  <c r="L9" i="1"/>
  <c r="L51" i="1"/>
  <c r="L50" i="1" s="1"/>
  <c r="L8" i="1" l="1"/>
  <c r="L134" i="1"/>
  <c r="K133" i="1"/>
  <c r="K136" i="1"/>
  <c r="E136" i="1" s="1"/>
  <c r="E11" i="1"/>
  <c r="E9" i="1"/>
  <c r="E8" i="1"/>
  <c r="E51" i="1"/>
  <c r="K50" i="1"/>
  <c r="E50" i="1"/>
  <c r="L133" i="1" l="1"/>
  <c r="E133" i="1" s="1"/>
  <c r="E134" i="1"/>
</calcChain>
</file>

<file path=xl/sharedStrings.xml><?xml version="1.0" encoding="utf-8"?>
<sst xmlns="http://schemas.openxmlformats.org/spreadsheetml/2006/main" count="280" uniqueCount="85">
  <si>
    <t xml:space="preserve">                                   Приложение 1 к постановлению </t>
  </si>
  <si>
    <t xml:space="preserve">                                   Администрации городского округа Жуковский </t>
  </si>
  <si>
    <r>
      <t xml:space="preserve">
</t>
    </r>
    <r>
      <rPr>
        <b/>
        <sz val="11"/>
        <color theme="1"/>
        <rFont val="Calibri"/>
        <family val="2"/>
        <charset val="204"/>
      </rPr>
      <t>«</t>
    </r>
    <r>
      <rPr>
        <b/>
        <sz val="11"/>
        <color theme="1"/>
        <rFont val="Times New Roman"/>
        <family val="1"/>
        <charset val="204"/>
      </rPr>
      <t>8. Перечень мероприятий подпрограммы 3 «Объекты теплоснабжения, инженерные коммуникации»</t>
    </r>
  </si>
  <si>
    <t>№ п/п</t>
  </si>
  <si>
    <t>Мероприятие подпрограммы</t>
  </si>
  <si>
    <t>Срок исполнения мероприятия</t>
  </si>
  <si>
    <t>Источники финансирования</t>
  </si>
  <si>
    <t>Всего (тыс. руб.)</t>
  </si>
  <si>
    <t>Объем софинансирования по годам (тыс.руб.)</t>
  </si>
  <si>
    <t xml:space="preserve">Ответственный за выполнение мероприятия </t>
  </si>
  <si>
    <t>2026 год</t>
  </si>
  <si>
    <t>2027 год</t>
  </si>
  <si>
    <t>2028 год</t>
  </si>
  <si>
    <t>2029 год</t>
  </si>
  <si>
    <t>2030 год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</si>
  <si>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</si>
  <si>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2026 - 2030
годы</t>
  </si>
  <si>
    <t>Итого</t>
  </si>
  <si>
    <t>УЖК Администрации, Управление градостроительной деятельностью Администрации, МП «Теплоцентраль»</t>
  </si>
  <si>
    <t>Средства бюджета Московской области</t>
  </si>
  <si>
    <t>Средства       федерального бюджета</t>
  </si>
  <si>
    <t>Средства бюджета          г.о. Жуковский</t>
  </si>
  <si>
    <t>Внебюджетные источники</t>
  </si>
  <si>
    <t>1.1</t>
  </si>
  <si>
    <t>Мероприятие 01.07 - Реализация мероприятий по строительству и реконструкции объектов теплоснабжения муниципальной собственности</t>
  </si>
  <si>
    <t xml:space="preserve">УЖКХ Администрации, Управление градостроительной деятельностью Администрации, МП «Теплоцентраль» </t>
  </si>
  <si>
    <t>Построены и реконструированы объекты теплоснабжения муниципальной собственности, ед.</t>
  </si>
  <si>
    <t>Х</t>
  </si>
  <si>
    <t>Всего</t>
  </si>
  <si>
    <t>Итого 2026 год</t>
  </si>
  <si>
    <t xml:space="preserve">в том числе: </t>
  </si>
  <si>
    <t>1
квартал</t>
  </si>
  <si>
    <t>1
полугодие</t>
  </si>
  <si>
    <t>9
месяцев</t>
  </si>
  <si>
    <t>12
месяцев</t>
  </si>
  <si>
    <t>1.1.1</t>
  </si>
  <si>
    <t>Мероприятие 01.07.01- Реконструкция котельной (в части замены котла) по адресу: Московская область,г.о.Жуковский, ул.Энергетическая д.17(в т.ч.ПИР)</t>
  </si>
  <si>
    <t>1.1.2</t>
  </si>
  <si>
    <t>Мероприятие 01.07.02- Строительство БМК мощностью 6 МВт по адресу: Московская область, г.о Жуковский, ул. Туполева (в т.ч. ПИР)</t>
  </si>
  <si>
    <t>1.2</t>
  </si>
  <si>
    <t xml:space="preserve">Мероприятие 01.10. –  Капитальный ремонт объектов теплоснабжения на территории муниципальных образований Московской области 
</t>
  </si>
  <si>
    <t>Управление градостроительной деятельностью Администрации</t>
  </si>
  <si>
    <t>Капитально отремонтированы объекты теплоснабжения муниципальной собственности, ед.</t>
  </si>
  <si>
    <t>1.2.1</t>
  </si>
  <si>
    <t xml:space="preserve">Мероприятие 01.10.01 –  Капитальный ремонт объектов теплоснабжения оздоровительного лагеря "Восток-2" в г.о. Жуковский
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</si>
  <si>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</si>
  <si>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УЖКХ Администрации, Управление градостроительной деятельностью Администрации</t>
  </si>
  <si>
    <t>Средства 
федерального бюджета</t>
  </si>
  <si>
    <t>Средства бюджета г.о Жуковский</t>
  </si>
  <si>
    <t>2.1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</si>
  <si>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</si>
  <si>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2023 - 2027 
годы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</si>
  <si>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</si>
  <si>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2.1.1</t>
  </si>
  <si>
    <t>Мероприятие 02.01.01- Замена участка водовода из деревни Заозерье до ВЗУ № 5 г.о. Жуковский (вдоль улицы Береговая, село Быково, Раменский городской округ, Московской области)</t>
  </si>
  <si>
    <t>2.2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</si>
  <si>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</si>
  <si>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</si>
  <si>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>2.2.1</t>
  </si>
  <si>
    <t>Мероприятие 02.02.01 – Реконструкция водопровода по ул. Гагарина от д.85 до д.71 (в т.ч. ПИР)</t>
  </si>
  <si>
    <t>2.2.2</t>
  </si>
  <si>
    <t>Мероприятие 02.02.02- Капитальный ремонт водовода ул. Жукоского-Приплатформенная площадь</t>
  </si>
  <si>
    <t xml:space="preserve">УЖКХ Администрации,  МП «Теплоцентраль» </t>
  </si>
  <si>
    <t>2.3</t>
  </si>
  <si>
    <t>Мероприятие 02.03- Организация в границах муниципального образования теплоснабжения населения</t>
  </si>
  <si>
    <t>Разработана программа (план) действий ликвидаций последствий аварийных ситуаций в сфере теплоснабжения</t>
  </si>
  <si>
    <t>2.3.1</t>
  </si>
  <si>
    <t xml:space="preserve">Мероприятие 02.03.01. - Разработка порядка (плана) действий по ликвидации последствий аварийных ситуаций в сфере теплоснабжения </t>
  </si>
  <si>
    <t>2.4</t>
  </si>
  <si>
    <t>Мероприятие 02.09 - Реализация мероприятий по капитальному ремонту сетей теплоснабжения на территории муниципальных образований</t>
  </si>
  <si>
    <t>УЖКХ Администрации, МП "Теплоцентраль"</t>
  </si>
  <si>
    <t>Капитально отремонтированны сети (участки)теплоснабжения, ед.</t>
  </si>
  <si>
    <t>2.4.1</t>
  </si>
  <si>
    <t>Мероприятие 02.09.01 - Капитальный ремонт участков тепловых сетей по адресу: Московская область, г. Жуковский, ул. Семашко (в том числе ПИР)</t>
  </si>
  <si>
    <t>УЖКХ Администрации,
МП
"Теплоцентраль"</t>
  </si>
  <si>
    <t>2.5</t>
  </si>
  <si>
    <t>Мероприятие-02 11 Капитальный ремонт сетей теплоснабжения на территории муниципальных образований Московской области</t>
  </si>
  <si>
    <t>Основное мероприятие 05 –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</si>
  <si>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УЖКХ Администрации</t>
  </si>
  <si>
    <t>3.1</t>
  </si>
  <si>
    <t>Мероприятие 05.01 - Утверждение схем теплоснабжения городских округов (актуализированных схем теплоснабжения муниципальных образований)</t>
  </si>
  <si>
    <t>Количество утвержденных схем теплоснабжения городских округов, ед</t>
  </si>
  <si>
    <t>Итого по подпрограмме 3 "Объекты теплоснабжения, инженерные коммуникации"</t>
  </si>
  <si>
    <r>
      <rPr>
        <sz val="8"/>
        <color theme="1"/>
        <rFont val="Calibri"/>
        <family val="2"/>
        <charset val="204"/>
      </rPr>
      <t>»</t>
    </r>
    <r>
      <rPr>
        <sz val="8"/>
        <color theme="1"/>
        <rFont val="Calibri"/>
        <family val="2"/>
      </rPr>
      <t>.</t>
    </r>
  </si>
  <si>
    <t xml:space="preserve">                                   от "06" февраля  2026г. № 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</si>
</sst>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000"/>
    <numFmt numFmtId="165" formatCode="0.00000"/>
    <numFmt numFmtId="166" formatCode="_-* #,##0.00000\ _₽_-;\-* #,##0.00000\ _₽_-;_-* &quot;-&quot;??\ _₽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Fill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/>
    <xf numFmtId="165" fontId="10" fillId="0" borderId="0" xfId="0" applyNumberFormat="1" applyFont="1" applyFill="1"/>
    <xf numFmtId="0" fontId="10" fillId="0" borderId="0" xfId="0" applyFont="1" applyFill="1"/>
    <xf numFmtId="0" fontId="6" fillId="0" borderId="1" xfId="0" applyFont="1" applyFill="1" applyBorder="1" applyAlignment="1">
      <alignment wrapText="1"/>
    </xf>
    <xf numFmtId="166" fontId="10" fillId="0" borderId="0" xfId="1" applyNumberFormat="1" applyFont="1"/>
    <xf numFmtId="0" fontId="11" fillId="0" borderId="0" xfId="0" applyFont="1" applyAlignment="1">
      <alignment horizontal="right"/>
    </xf>
    <xf numFmtId="0" fontId="0" fillId="0" borderId="3" xfId="0" applyFill="1" applyBorder="1"/>
    <xf numFmtId="164" fontId="6" fillId="0" borderId="1" xfId="0" applyNumberFormat="1" applyFont="1" applyFill="1" applyBorder="1" applyAlignment="1">
      <alignment horizontal="center" vertical="center"/>
    </xf>
    <xf numFmtId="166" fontId="10" fillId="0" borderId="2" xfId="1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"/>
  <sheetViews>
    <sheetView tabSelected="1" topLeftCell="A13" zoomScaleNormal="100" zoomScaleSheetLayoutView="100" workbookViewId="0">
      <selection activeCell="L3" sqref="L3:O3"/>
    </sheetView>
  </sheetViews>
  <sheetFormatPr defaultRowHeight="15" x14ac:dyDescent="0.25"/>
  <cols>
    <col min="1" max="1" width="5.5703125" customWidth="1"/>
    <col min="2" max="2" width="26.140625" customWidth="1"/>
    <col min="3" max="3" width="12.28515625" customWidth="1"/>
    <col min="4" max="4" width="16.85546875" customWidth="1"/>
    <col min="5" max="5" width="13.7109375" bestFit="1" customWidth="1"/>
    <col min="6" max="6" width="7.140625" style="1" customWidth="1"/>
    <col min="7" max="7" width="6.28515625" style="1" customWidth="1"/>
    <col min="8" max="8" width="7.85546875" style="1" customWidth="1"/>
    <col min="9" max="9" width="7" style="1" customWidth="1"/>
    <col min="10" max="10" width="7.5703125" style="1" customWidth="1"/>
    <col min="11" max="12" width="13.28515625" bestFit="1" customWidth="1"/>
    <col min="13" max="14" width="12.28515625" bestFit="1" customWidth="1"/>
    <col min="15" max="15" width="14.7109375" customWidth="1"/>
    <col min="16" max="16" width="15.85546875" customWidth="1"/>
  </cols>
  <sheetData>
    <row r="1" spans="1:15" x14ac:dyDescent="0.25">
      <c r="L1" s="37" t="s">
        <v>0</v>
      </c>
      <c r="M1" s="37"/>
      <c r="N1" s="37"/>
      <c r="O1" s="37"/>
    </row>
    <row r="2" spans="1:15" x14ac:dyDescent="0.25">
      <c r="L2" s="37" t="s">
        <v>1</v>
      </c>
      <c r="M2" s="37"/>
      <c r="N2" s="37"/>
      <c r="O2" s="37"/>
    </row>
    <row r="3" spans="1:15" x14ac:dyDescent="0.25">
      <c r="L3" s="37" t="s">
        <v>84</v>
      </c>
      <c r="M3" s="37"/>
      <c r="N3" s="37"/>
      <c r="O3" s="37"/>
    </row>
    <row r="4" spans="1:15" ht="48" customHeight="1" x14ac:dyDescent="0.25">
      <c r="A4" s="38" t="s">
        <v>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1:15" ht="32.25" customHeight="1" x14ac:dyDescent="0.25">
      <c r="A5" s="36" t="s">
        <v>3</v>
      </c>
      <c r="B5" s="36" t="s">
        <v>4</v>
      </c>
      <c r="C5" s="36" t="s">
        <v>5</v>
      </c>
      <c r="D5" s="36" t="s">
        <v>6</v>
      </c>
      <c r="E5" s="36" t="s">
        <v>7</v>
      </c>
      <c r="F5" s="36" t="s">
        <v>8</v>
      </c>
      <c r="G5" s="36"/>
      <c r="H5" s="36"/>
      <c r="I5" s="36"/>
      <c r="J5" s="36"/>
      <c r="K5" s="36"/>
      <c r="L5" s="36"/>
      <c r="M5" s="36"/>
      <c r="N5" s="36"/>
      <c r="O5" s="36" t="s">
        <v>9</v>
      </c>
    </row>
    <row r="6" spans="1:15" ht="15" customHeight="1" x14ac:dyDescent="0.25">
      <c r="A6" s="36"/>
      <c r="B6" s="36"/>
      <c r="C6" s="36"/>
      <c r="D6" s="36"/>
      <c r="E6" s="36"/>
      <c r="F6" s="21" t="s">
        <v>10</v>
      </c>
      <c r="G6" s="21"/>
      <c r="H6" s="21"/>
      <c r="I6" s="21"/>
      <c r="J6" s="21"/>
      <c r="K6" s="2" t="s">
        <v>11</v>
      </c>
      <c r="L6" s="2" t="s">
        <v>12</v>
      </c>
      <c r="M6" s="2" t="s">
        <v>13</v>
      </c>
      <c r="N6" s="2" t="s">
        <v>14</v>
      </c>
      <c r="O6" s="36"/>
    </row>
    <row r="7" spans="1:15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F7" s="30">
        <v>6</v>
      </c>
      <c r="G7" s="30"/>
      <c r="H7" s="30"/>
      <c r="I7" s="30"/>
      <c r="J7" s="30"/>
      <c r="K7" s="3">
        <v>7</v>
      </c>
      <c r="L7" s="3">
        <v>8</v>
      </c>
      <c r="M7" s="3">
        <v>9</v>
      </c>
      <c r="N7" s="3">
        <v>10</v>
      </c>
      <c r="O7" s="3">
        <v>11</v>
      </c>
    </row>
    <row r="8" spans="1:15" s="1" customFormat="1" ht="15" customHeight="1" x14ac:dyDescent="0.25">
      <c r="A8" s="30">
        <v>1</v>
      </c>
      <c r="B8" s="24" t="s">
        <v>15</v>
      </c>
      <c r="C8" s="28" t="s">
        <v>16</v>
      </c>
      <c r="D8" s="4" t="s">
        <v>17</v>
      </c>
      <c r="E8" s="5">
        <f>SUM(F8:N8)</f>
        <v>143657.31</v>
      </c>
      <c r="F8" s="23">
        <f>SUM(F9:J12)</f>
        <v>135247.6</v>
      </c>
      <c r="G8" s="23"/>
      <c r="H8" s="23"/>
      <c r="I8" s="23"/>
      <c r="J8" s="23"/>
      <c r="K8" s="6">
        <f>SUM(K9:K12)</f>
        <v>8409.7099999999991</v>
      </c>
      <c r="L8" s="6">
        <f t="shared" ref="L8:N8" si="0">SUM(L9:L12)</f>
        <v>0</v>
      </c>
      <c r="M8" s="6">
        <f t="shared" si="0"/>
        <v>0</v>
      </c>
      <c r="N8" s="6">
        <f t="shared" si="0"/>
        <v>0</v>
      </c>
      <c r="O8" s="21" t="s">
        <v>18</v>
      </c>
    </row>
    <row r="9" spans="1:15" s="1" customFormat="1" ht="22.5" x14ac:dyDescent="0.25">
      <c r="A9" s="30"/>
      <c r="B9" s="24"/>
      <c r="C9" s="29"/>
      <c r="D9" s="7" t="s">
        <v>19</v>
      </c>
      <c r="E9" s="5">
        <f t="shared" ref="E9:E17" si="1">SUM(F9:N9)</f>
        <v>112339.96</v>
      </c>
      <c r="F9" s="25">
        <f>F14+F38</f>
        <v>105763.59000000001</v>
      </c>
      <c r="G9" s="25"/>
      <c r="H9" s="25"/>
      <c r="I9" s="25"/>
      <c r="J9" s="25"/>
      <c r="K9" s="8">
        <f>K14+K38</f>
        <v>6576.37</v>
      </c>
      <c r="L9" s="8">
        <f>L14+L38</f>
        <v>0</v>
      </c>
      <c r="M9" s="8">
        <f>M14+M38</f>
        <v>0</v>
      </c>
      <c r="N9" s="8">
        <f>N14+N38</f>
        <v>0</v>
      </c>
      <c r="O9" s="21"/>
    </row>
    <row r="10" spans="1:15" s="1" customFormat="1" ht="22.5" x14ac:dyDescent="0.25">
      <c r="A10" s="30"/>
      <c r="B10" s="24"/>
      <c r="C10" s="29"/>
      <c r="D10" s="7" t="s">
        <v>20</v>
      </c>
      <c r="E10" s="5">
        <f t="shared" si="1"/>
        <v>0</v>
      </c>
      <c r="F10" s="25">
        <f t="shared" ref="F10:F12" si="2">F15+F39</f>
        <v>0</v>
      </c>
      <c r="G10" s="25"/>
      <c r="H10" s="25"/>
      <c r="I10" s="25"/>
      <c r="J10" s="25"/>
      <c r="K10" s="8">
        <f t="shared" ref="K10:N12" si="3">K15+K39</f>
        <v>0</v>
      </c>
      <c r="L10" s="8">
        <f t="shared" si="3"/>
        <v>0</v>
      </c>
      <c r="M10" s="8">
        <f t="shared" si="3"/>
        <v>0</v>
      </c>
      <c r="N10" s="8">
        <f t="shared" si="3"/>
        <v>0</v>
      </c>
      <c r="O10" s="21"/>
    </row>
    <row r="11" spans="1:15" s="1" customFormat="1" ht="22.5" x14ac:dyDescent="0.25">
      <c r="A11" s="30"/>
      <c r="B11" s="24"/>
      <c r="C11" s="29"/>
      <c r="D11" s="7" t="s">
        <v>21</v>
      </c>
      <c r="E11" s="5">
        <f t="shared" si="1"/>
        <v>31317.35</v>
      </c>
      <c r="F11" s="25">
        <f t="shared" si="2"/>
        <v>29484.01</v>
      </c>
      <c r="G11" s="25"/>
      <c r="H11" s="25"/>
      <c r="I11" s="25"/>
      <c r="J11" s="25"/>
      <c r="K11" s="8">
        <f t="shared" si="3"/>
        <v>1833.34</v>
      </c>
      <c r="L11" s="8">
        <f t="shared" si="3"/>
        <v>0</v>
      </c>
      <c r="M11" s="8">
        <f t="shared" si="3"/>
        <v>0</v>
      </c>
      <c r="N11" s="8">
        <f t="shared" si="3"/>
        <v>0</v>
      </c>
      <c r="O11" s="21"/>
    </row>
    <row r="12" spans="1:15" s="1" customFormat="1" ht="22.5" x14ac:dyDescent="0.25">
      <c r="A12" s="30"/>
      <c r="B12" s="24"/>
      <c r="C12" s="29"/>
      <c r="D12" s="7" t="s">
        <v>22</v>
      </c>
      <c r="E12" s="5">
        <f t="shared" si="1"/>
        <v>0</v>
      </c>
      <c r="F12" s="25">
        <f t="shared" si="2"/>
        <v>0</v>
      </c>
      <c r="G12" s="25"/>
      <c r="H12" s="25"/>
      <c r="I12" s="25"/>
      <c r="J12" s="25"/>
      <c r="K12" s="8">
        <f t="shared" si="3"/>
        <v>0</v>
      </c>
      <c r="L12" s="8">
        <f t="shared" si="3"/>
        <v>0</v>
      </c>
      <c r="M12" s="8">
        <f t="shared" si="3"/>
        <v>0</v>
      </c>
      <c r="N12" s="8">
        <f t="shared" si="3"/>
        <v>0</v>
      </c>
      <c r="O12" s="21"/>
    </row>
    <row r="13" spans="1:15" s="1" customFormat="1" ht="15" customHeight="1" x14ac:dyDescent="0.25">
      <c r="A13" s="27" t="s">
        <v>23</v>
      </c>
      <c r="B13" s="33" t="s">
        <v>24</v>
      </c>
      <c r="C13" s="28" t="s">
        <v>16</v>
      </c>
      <c r="D13" s="7" t="s">
        <v>17</v>
      </c>
      <c r="E13" s="5">
        <f>SUM(F13:N13)</f>
        <v>126837.87000000001</v>
      </c>
      <c r="F13" s="23">
        <f>SUM(F14:J17)</f>
        <v>126837.87000000001</v>
      </c>
      <c r="G13" s="23"/>
      <c r="H13" s="23"/>
      <c r="I13" s="23"/>
      <c r="J13" s="23"/>
      <c r="K13" s="6">
        <f>SUM(K14:K17)</f>
        <v>0</v>
      </c>
      <c r="L13" s="6">
        <f t="shared" ref="L13:N13" si="4">SUM(L14:L17)</f>
        <v>0</v>
      </c>
      <c r="M13" s="6">
        <f t="shared" si="4"/>
        <v>0</v>
      </c>
      <c r="N13" s="6">
        <f t="shared" si="4"/>
        <v>0</v>
      </c>
      <c r="O13" s="20" t="s">
        <v>25</v>
      </c>
    </row>
    <row r="14" spans="1:15" s="1" customFormat="1" ht="22.5" x14ac:dyDescent="0.25">
      <c r="A14" s="27"/>
      <c r="B14" s="33"/>
      <c r="C14" s="29"/>
      <c r="D14" s="7" t="s">
        <v>19</v>
      </c>
      <c r="E14" s="5">
        <f t="shared" si="1"/>
        <v>99187.21</v>
      </c>
      <c r="F14" s="25">
        <f t="shared" ref="F14:F17" si="5">F22+F30</f>
        <v>99187.21</v>
      </c>
      <c r="G14" s="25"/>
      <c r="H14" s="25"/>
      <c r="I14" s="25"/>
      <c r="J14" s="25"/>
      <c r="K14" s="8">
        <f>K22+K30</f>
        <v>0</v>
      </c>
      <c r="L14" s="8">
        <f>L22+L30</f>
        <v>0</v>
      </c>
      <c r="M14" s="8">
        <f>M22+M30</f>
        <v>0</v>
      </c>
      <c r="N14" s="8">
        <f>N22+N30</f>
        <v>0</v>
      </c>
      <c r="O14" s="20"/>
    </row>
    <row r="15" spans="1:15" s="1" customFormat="1" ht="22.5" x14ac:dyDescent="0.25">
      <c r="A15" s="27"/>
      <c r="B15" s="33"/>
      <c r="C15" s="29"/>
      <c r="D15" s="7" t="s">
        <v>20</v>
      </c>
      <c r="E15" s="5">
        <f t="shared" si="1"/>
        <v>0</v>
      </c>
      <c r="F15" s="25">
        <f t="shared" si="5"/>
        <v>0</v>
      </c>
      <c r="G15" s="25"/>
      <c r="H15" s="25"/>
      <c r="I15" s="25"/>
      <c r="J15" s="25"/>
      <c r="K15" s="8">
        <f t="shared" ref="K15:N17" si="6">K23+K31</f>
        <v>0</v>
      </c>
      <c r="L15" s="8">
        <f t="shared" si="6"/>
        <v>0</v>
      </c>
      <c r="M15" s="8">
        <f t="shared" si="6"/>
        <v>0</v>
      </c>
      <c r="N15" s="8">
        <f t="shared" si="6"/>
        <v>0</v>
      </c>
      <c r="O15" s="20"/>
    </row>
    <row r="16" spans="1:15" s="1" customFormat="1" ht="22.5" x14ac:dyDescent="0.25">
      <c r="A16" s="27"/>
      <c r="B16" s="33"/>
      <c r="C16" s="29"/>
      <c r="D16" s="7" t="s">
        <v>21</v>
      </c>
      <c r="E16" s="5">
        <f t="shared" si="1"/>
        <v>27650.66</v>
      </c>
      <c r="F16" s="25">
        <f t="shared" si="5"/>
        <v>27650.66</v>
      </c>
      <c r="G16" s="25"/>
      <c r="H16" s="25"/>
      <c r="I16" s="25"/>
      <c r="J16" s="25"/>
      <c r="K16" s="8">
        <f t="shared" si="6"/>
        <v>0</v>
      </c>
      <c r="L16" s="8">
        <f t="shared" si="6"/>
        <v>0</v>
      </c>
      <c r="M16" s="8">
        <f t="shared" si="6"/>
        <v>0</v>
      </c>
      <c r="N16" s="8">
        <f t="shared" si="6"/>
        <v>0</v>
      </c>
      <c r="O16" s="20"/>
    </row>
    <row r="17" spans="1:15" s="1" customFormat="1" ht="22.5" x14ac:dyDescent="0.25">
      <c r="A17" s="27"/>
      <c r="B17" s="33"/>
      <c r="C17" s="29"/>
      <c r="D17" s="7" t="s">
        <v>22</v>
      </c>
      <c r="E17" s="5">
        <f t="shared" si="1"/>
        <v>0</v>
      </c>
      <c r="F17" s="25">
        <f t="shared" si="5"/>
        <v>0</v>
      </c>
      <c r="G17" s="25"/>
      <c r="H17" s="25"/>
      <c r="I17" s="25"/>
      <c r="J17" s="25"/>
      <c r="K17" s="8">
        <f t="shared" si="6"/>
        <v>0</v>
      </c>
      <c r="L17" s="8">
        <f t="shared" si="6"/>
        <v>0</v>
      </c>
      <c r="M17" s="8">
        <f t="shared" si="6"/>
        <v>0</v>
      </c>
      <c r="N17" s="8">
        <f t="shared" si="6"/>
        <v>0</v>
      </c>
      <c r="O17" s="20"/>
    </row>
    <row r="18" spans="1:15" s="1" customFormat="1" ht="15" customHeight="1" x14ac:dyDescent="0.25">
      <c r="A18" s="27"/>
      <c r="B18" s="33" t="s">
        <v>26</v>
      </c>
      <c r="C18" s="26" t="s">
        <v>27</v>
      </c>
      <c r="D18" s="21" t="s">
        <v>27</v>
      </c>
      <c r="E18" s="20" t="s">
        <v>28</v>
      </c>
      <c r="F18" s="20" t="s">
        <v>29</v>
      </c>
      <c r="G18" s="20" t="s">
        <v>30</v>
      </c>
      <c r="H18" s="20"/>
      <c r="I18" s="20"/>
      <c r="J18" s="20"/>
      <c r="K18" s="20">
        <v>2027</v>
      </c>
      <c r="L18" s="20">
        <v>2028</v>
      </c>
      <c r="M18" s="20">
        <v>2029</v>
      </c>
      <c r="N18" s="20">
        <v>2030</v>
      </c>
      <c r="O18" s="20" t="s">
        <v>27</v>
      </c>
    </row>
    <row r="19" spans="1:15" s="1" customFormat="1" ht="22.5" customHeight="1" x14ac:dyDescent="0.25">
      <c r="A19" s="27"/>
      <c r="B19" s="33"/>
      <c r="C19" s="26"/>
      <c r="D19" s="21"/>
      <c r="E19" s="20"/>
      <c r="F19" s="20"/>
      <c r="G19" s="9" t="s">
        <v>31</v>
      </c>
      <c r="H19" s="9" t="s">
        <v>32</v>
      </c>
      <c r="I19" s="9" t="s">
        <v>33</v>
      </c>
      <c r="J19" s="9" t="s">
        <v>34</v>
      </c>
      <c r="K19" s="20"/>
      <c r="L19" s="20"/>
      <c r="M19" s="20"/>
      <c r="N19" s="20"/>
      <c r="O19" s="20"/>
    </row>
    <row r="20" spans="1:15" s="1" customFormat="1" x14ac:dyDescent="0.25">
      <c r="A20" s="27"/>
      <c r="B20" s="33"/>
      <c r="C20" s="26"/>
      <c r="D20" s="21"/>
      <c r="E20" s="9">
        <v>1</v>
      </c>
      <c r="F20" s="9">
        <v>1</v>
      </c>
      <c r="G20" s="9">
        <v>0</v>
      </c>
      <c r="H20" s="9">
        <v>0</v>
      </c>
      <c r="I20" s="9">
        <v>0</v>
      </c>
      <c r="J20" s="9">
        <v>1</v>
      </c>
      <c r="K20" s="9">
        <v>0</v>
      </c>
      <c r="L20" s="9">
        <v>0</v>
      </c>
      <c r="M20" s="9">
        <v>0</v>
      </c>
      <c r="N20" s="9">
        <v>0</v>
      </c>
      <c r="O20" s="20"/>
    </row>
    <row r="21" spans="1:15" s="1" customFormat="1" x14ac:dyDescent="0.25">
      <c r="A21" s="27" t="s">
        <v>35</v>
      </c>
      <c r="B21" s="35" t="s">
        <v>36</v>
      </c>
      <c r="C21" s="28" t="s">
        <v>16</v>
      </c>
      <c r="D21" s="7" t="s">
        <v>17</v>
      </c>
      <c r="E21" s="5">
        <f>SUM(F21:N21)</f>
        <v>126837.87000000001</v>
      </c>
      <c r="F21" s="23">
        <f>SUM(F22:J25)</f>
        <v>126837.87000000001</v>
      </c>
      <c r="G21" s="23"/>
      <c r="H21" s="23"/>
      <c r="I21" s="23"/>
      <c r="J21" s="23"/>
      <c r="K21" s="6">
        <f>SUM(K22:K25)</f>
        <v>0</v>
      </c>
      <c r="L21" s="6">
        <f t="shared" ref="L21:N21" si="7">SUM(L22:L25)</f>
        <v>0</v>
      </c>
      <c r="M21" s="6">
        <f t="shared" si="7"/>
        <v>0</v>
      </c>
      <c r="N21" s="6">
        <f t="shared" si="7"/>
        <v>0</v>
      </c>
      <c r="O21" s="20" t="s">
        <v>25</v>
      </c>
    </row>
    <row r="22" spans="1:15" s="1" customFormat="1" ht="22.5" x14ac:dyDescent="0.25">
      <c r="A22" s="27"/>
      <c r="B22" s="35"/>
      <c r="C22" s="29"/>
      <c r="D22" s="7" t="s">
        <v>19</v>
      </c>
      <c r="E22" s="5">
        <f t="shared" ref="E22:E25" si="8">SUM(F22:N22)</f>
        <v>99187.21</v>
      </c>
      <c r="F22" s="25">
        <v>99187.21</v>
      </c>
      <c r="G22" s="25"/>
      <c r="H22" s="25"/>
      <c r="I22" s="25"/>
      <c r="J22" s="25"/>
      <c r="K22" s="10">
        <v>0</v>
      </c>
      <c r="L22" s="10">
        <v>0</v>
      </c>
      <c r="M22" s="10">
        <v>0</v>
      </c>
      <c r="N22" s="10">
        <v>0</v>
      </c>
      <c r="O22" s="20"/>
    </row>
    <row r="23" spans="1:15" s="1" customFormat="1" ht="22.5" x14ac:dyDescent="0.25">
      <c r="A23" s="27"/>
      <c r="B23" s="35"/>
      <c r="C23" s="29"/>
      <c r="D23" s="7" t="s">
        <v>20</v>
      </c>
      <c r="E23" s="5">
        <f t="shared" si="8"/>
        <v>0</v>
      </c>
      <c r="F23" s="25">
        <v>0</v>
      </c>
      <c r="G23" s="25"/>
      <c r="H23" s="25"/>
      <c r="I23" s="25"/>
      <c r="J23" s="25"/>
      <c r="K23" s="10">
        <v>0</v>
      </c>
      <c r="L23" s="10">
        <v>0</v>
      </c>
      <c r="M23" s="10">
        <v>0</v>
      </c>
      <c r="N23" s="10">
        <v>0</v>
      </c>
      <c r="O23" s="20"/>
    </row>
    <row r="24" spans="1:15" s="1" customFormat="1" ht="22.5" x14ac:dyDescent="0.25">
      <c r="A24" s="27"/>
      <c r="B24" s="35"/>
      <c r="C24" s="29"/>
      <c r="D24" s="7" t="s">
        <v>21</v>
      </c>
      <c r="E24" s="5">
        <f t="shared" si="8"/>
        <v>27650.66</v>
      </c>
      <c r="F24" s="25">
        <v>27650.66</v>
      </c>
      <c r="G24" s="25"/>
      <c r="H24" s="25"/>
      <c r="I24" s="25"/>
      <c r="J24" s="25"/>
      <c r="K24" s="10">
        <v>0</v>
      </c>
      <c r="L24" s="10">
        <v>0</v>
      </c>
      <c r="M24" s="10">
        <v>0</v>
      </c>
      <c r="N24" s="10">
        <v>0</v>
      </c>
      <c r="O24" s="20"/>
    </row>
    <row r="25" spans="1:15" s="1" customFormat="1" ht="22.5" x14ac:dyDescent="0.25">
      <c r="A25" s="27"/>
      <c r="B25" s="35"/>
      <c r="C25" s="29"/>
      <c r="D25" s="7" t="s">
        <v>22</v>
      </c>
      <c r="E25" s="5">
        <f t="shared" si="8"/>
        <v>0</v>
      </c>
      <c r="F25" s="25">
        <v>0</v>
      </c>
      <c r="G25" s="25"/>
      <c r="H25" s="25"/>
      <c r="I25" s="25"/>
      <c r="J25" s="25"/>
      <c r="K25" s="10">
        <v>0</v>
      </c>
      <c r="L25" s="10">
        <v>0</v>
      </c>
      <c r="M25" s="10">
        <v>0</v>
      </c>
      <c r="N25" s="10">
        <v>0</v>
      </c>
      <c r="O25" s="20"/>
    </row>
    <row r="26" spans="1:15" s="1" customFormat="1" ht="15" hidden="1" customHeight="1" x14ac:dyDescent="0.25">
      <c r="A26" s="27"/>
      <c r="B26" s="34"/>
      <c r="C26" s="30"/>
      <c r="D26" s="3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</row>
    <row r="27" spans="1:15" s="1" customFormat="1" ht="15" hidden="1" customHeight="1" x14ac:dyDescent="0.25">
      <c r="A27" s="27"/>
      <c r="B27" s="34"/>
      <c r="C27" s="30"/>
      <c r="D27" s="30"/>
      <c r="E27" s="20"/>
      <c r="F27" s="20"/>
      <c r="G27" s="9"/>
      <c r="H27" s="9"/>
      <c r="I27" s="9"/>
      <c r="J27" s="9"/>
      <c r="K27" s="20"/>
      <c r="L27" s="20"/>
      <c r="M27" s="20"/>
      <c r="N27" s="20"/>
      <c r="O27" s="20"/>
    </row>
    <row r="28" spans="1:15" s="1" customFormat="1" ht="15" hidden="1" customHeight="1" x14ac:dyDescent="0.25">
      <c r="A28" s="27"/>
      <c r="B28" s="34"/>
      <c r="C28" s="30"/>
      <c r="D28" s="30"/>
      <c r="E28" s="9"/>
      <c r="F28" s="9"/>
      <c r="G28" s="9"/>
      <c r="H28" s="9"/>
      <c r="I28" s="9"/>
      <c r="J28" s="9"/>
      <c r="K28" s="9"/>
      <c r="L28" s="9"/>
      <c r="M28" s="9"/>
      <c r="N28" s="9"/>
      <c r="O28" s="20"/>
    </row>
    <row r="29" spans="1:15" s="1" customFormat="1" ht="15" hidden="1" customHeight="1" x14ac:dyDescent="0.25">
      <c r="A29" s="27" t="s">
        <v>37</v>
      </c>
      <c r="B29" s="33" t="s">
        <v>38</v>
      </c>
      <c r="C29" s="28" t="s">
        <v>16</v>
      </c>
      <c r="D29" s="7" t="s">
        <v>17</v>
      </c>
      <c r="E29" s="5">
        <f>SUM(F29:N29)</f>
        <v>0</v>
      </c>
      <c r="F29" s="23">
        <f>SUM(F30:J33)</f>
        <v>0</v>
      </c>
      <c r="G29" s="23"/>
      <c r="H29" s="23"/>
      <c r="I29" s="23"/>
      <c r="J29" s="23"/>
      <c r="K29" s="6">
        <f>SUM(K30:K33)</f>
        <v>0</v>
      </c>
      <c r="L29" s="6">
        <f t="shared" ref="L29:N29" si="9">SUM(L30:L33)</f>
        <v>0</v>
      </c>
      <c r="M29" s="6">
        <f t="shared" si="9"/>
        <v>0</v>
      </c>
      <c r="N29" s="6">
        <f t="shared" si="9"/>
        <v>0</v>
      </c>
      <c r="O29" s="20" t="s">
        <v>25</v>
      </c>
    </row>
    <row r="30" spans="1:15" s="1" customFormat="1" ht="22.5" hidden="1" x14ac:dyDescent="0.25">
      <c r="A30" s="27"/>
      <c r="B30" s="33"/>
      <c r="C30" s="29"/>
      <c r="D30" s="7" t="s">
        <v>19</v>
      </c>
      <c r="E30" s="5">
        <f t="shared" ref="E30:E33" si="10">SUM(F30:N30)</f>
        <v>0</v>
      </c>
      <c r="F30" s="25">
        <v>0</v>
      </c>
      <c r="G30" s="25"/>
      <c r="H30" s="25"/>
      <c r="I30" s="25"/>
      <c r="J30" s="25"/>
      <c r="K30" s="10">
        <v>0</v>
      </c>
      <c r="L30" s="10">
        <v>0</v>
      </c>
      <c r="M30" s="10">
        <v>0</v>
      </c>
      <c r="N30" s="10">
        <v>0</v>
      </c>
      <c r="O30" s="20"/>
    </row>
    <row r="31" spans="1:15" s="1" customFormat="1" ht="22.5" hidden="1" x14ac:dyDescent="0.25">
      <c r="A31" s="27"/>
      <c r="B31" s="33"/>
      <c r="C31" s="29"/>
      <c r="D31" s="7" t="s">
        <v>20</v>
      </c>
      <c r="E31" s="5">
        <f t="shared" si="10"/>
        <v>0</v>
      </c>
      <c r="F31" s="25">
        <v>0</v>
      </c>
      <c r="G31" s="25"/>
      <c r="H31" s="25"/>
      <c r="I31" s="25"/>
      <c r="J31" s="25"/>
      <c r="K31" s="10">
        <v>0</v>
      </c>
      <c r="L31" s="10">
        <v>0</v>
      </c>
      <c r="M31" s="10">
        <v>0</v>
      </c>
      <c r="N31" s="10">
        <v>0</v>
      </c>
      <c r="O31" s="20"/>
    </row>
    <row r="32" spans="1:15" s="1" customFormat="1" ht="22.5" hidden="1" x14ac:dyDescent="0.25">
      <c r="A32" s="27"/>
      <c r="B32" s="33"/>
      <c r="C32" s="29"/>
      <c r="D32" s="7" t="s">
        <v>21</v>
      </c>
      <c r="E32" s="5">
        <f t="shared" si="10"/>
        <v>0</v>
      </c>
      <c r="F32" s="25">
        <v>0</v>
      </c>
      <c r="G32" s="25"/>
      <c r="H32" s="25"/>
      <c r="I32" s="25"/>
      <c r="J32" s="25"/>
      <c r="K32" s="10">
        <v>0</v>
      </c>
      <c r="L32" s="10">
        <v>0</v>
      </c>
      <c r="M32" s="10">
        <v>0</v>
      </c>
      <c r="N32" s="10">
        <v>0</v>
      </c>
      <c r="O32" s="20"/>
    </row>
    <row r="33" spans="1:15" s="1" customFormat="1" ht="22.5" hidden="1" x14ac:dyDescent="0.25">
      <c r="A33" s="27"/>
      <c r="B33" s="33"/>
      <c r="C33" s="29"/>
      <c r="D33" s="7" t="s">
        <v>22</v>
      </c>
      <c r="E33" s="5">
        <f t="shared" si="10"/>
        <v>0</v>
      </c>
      <c r="F33" s="25">
        <v>0</v>
      </c>
      <c r="G33" s="25"/>
      <c r="H33" s="25"/>
      <c r="I33" s="25"/>
      <c r="J33" s="25"/>
      <c r="K33" s="10">
        <v>0</v>
      </c>
      <c r="L33" s="10">
        <v>0</v>
      </c>
      <c r="M33" s="10">
        <v>0</v>
      </c>
      <c r="N33" s="10">
        <v>0</v>
      </c>
      <c r="O33" s="20"/>
    </row>
    <row r="34" spans="1:15" s="1" customFormat="1" ht="15" hidden="1" customHeight="1" x14ac:dyDescent="0.25">
      <c r="A34" s="27"/>
      <c r="B34" s="33"/>
      <c r="C34" s="30"/>
      <c r="D34" s="30"/>
      <c r="E34" s="20" t="s">
        <v>28</v>
      </c>
      <c r="F34" s="20"/>
      <c r="G34" s="20"/>
      <c r="H34" s="20"/>
      <c r="I34" s="20"/>
      <c r="J34" s="20"/>
      <c r="K34" s="20"/>
      <c r="L34" s="20"/>
      <c r="M34" s="20"/>
      <c r="N34" s="20"/>
      <c r="O34" s="20"/>
    </row>
    <row r="35" spans="1:15" s="1" customFormat="1" ht="15" hidden="1" customHeight="1" x14ac:dyDescent="0.25">
      <c r="A35" s="27"/>
      <c r="B35" s="33"/>
      <c r="C35" s="30"/>
      <c r="D35" s="30"/>
      <c r="E35" s="20"/>
      <c r="F35" s="20"/>
      <c r="G35" s="9"/>
      <c r="H35" s="9"/>
      <c r="I35" s="9"/>
      <c r="J35" s="9"/>
      <c r="K35" s="20"/>
      <c r="L35" s="20"/>
      <c r="M35" s="20"/>
      <c r="N35" s="20"/>
      <c r="O35" s="20"/>
    </row>
    <row r="36" spans="1:15" s="1" customFormat="1" ht="15" hidden="1" customHeight="1" x14ac:dyDescent="0.25">
      <c r="A36" s="27"/>
      <c r="B36" s="33"/>
      <c r="C36" s="30"/>
      <c r="D36" s="30"/>
      <c r="E36" s="9"/>
      <c r="F36" s="9"/>
      <c r="G36" s="9"/>
      <c r="H36" s="9"/>
      <c r="I36" s="9"/>
      <c r="J36" s="9"/>
      <c r="K36" s="9"/>
      <c r="L36" s="9"/>
      <c r="M36" s="9"/>
      <c r="N36" s="9"/>
      <c r="O36" s="20"/>
    </row>
    <row r="37" spans="1:15" s="1" customFormat="1" ht="15" customHeight="1" x14ac:dyDescent="0.25">
      <c r="A37" s="27" t="s">
        <v>39</v>
      </c>
      <c r="B37" s="33" t="s">
        <v>40</v>
      </c>
      <c r="C37" s="28" t="s">
        <v>16</v>
      </c>
      <c r="D37" s="7" t="s">
        <v>17</v>
      </c>
      <c r="E37" s="5">
        <f>SUM(F37:N37)</f>
        <v>16819.439999999999</v>
      </c>
      <c r="F37" s="23">
        <f>SUM(F38:J41)</f>
        <v>8409.73</v>
      </c>
      <c r="G37" s="23"/>
      <c r="H37" s="23"/>
      <c r="I37" s="23"/>
      <c r="J37" s="23"/>
      <c r="K37" s="6">
        <f>SUM(K38:K41)</f>
        <v>8409.7099999999991</v>
      </c>
      <c r="L37" s="6">
        <f t="shared" ref="L37:N37" si="11">SUM(L38:L41)</f>
        <v>0</v>
      </c>
      <c r="M37" s="6">
        <f t="shared" si="11"/>
        <v>0</v>
      </c>
      <c r="N37" s="6">
        <f t="shared" si="11"/>
        <v>0</v>
      </c>
      <c r="O37" s="20" t="s">
        <v>41</v>
      </c>
    </row>
    <row r="38" spans="1:15" s="1" customFormat="1" ht="22.5" x14ac:dyDescent="0.25">
      <c r="A38" s="27"/>
      <c r="B38" s="33"/>
      <c r="C38" s="29"/>
      <c r="D38" s="7" t="s">
        <v>19</v>
      </c>
      <c r="E38" s="5">
        <f t="shared" ref="E38:E41" si="12">SUM(F38:N38)</f>
        <v>13152.75</v>
      </c>
      <c r="F38" s="25">
        <f>F46</f>
        <v>6576.38</v>
      </c>
      <c r="G38" s="25"/>
      <c r="H38" s="25"/>
      <c r="I38" s="25"/>
      <c r="J38" s="25"/>
      <c r="K38" s="8">
        <f>K46</f>
        <v>6576.37</v>
      </c>
      <c r="L38" s="8">
        <f>L46</f>
        <v>0</v>
      </c>
      <c r="M38" s="8">
        <f>M46</f>
        <v>0</v>
      </c>
      <c r="N38" s="8">
        <f>N46</f>
        <v>0</v>
      </c>
      <c r="O38" s="20"/>
    </row>
    <row r="39" spans="1:15" s="1" customFormat="1" ht="22.5" x14ac:dyDescent="0.25">
      <c r="A39" s="27"/>
      <c r="B39" s="33"/>
      <c r="C39" s="29"/>
      <c r="D39" s="7" t="s">
        <v>20</v>
      </c>
      <c r="E39" s="5">
        <f t="shared" si="12"/>
        <v>0</v>
      </c>
      <c r="F39" s="25">
        <f t="shared" ref="F39:F41" si="13">F47</f>
        <v>0</v>
      </c>
      <c r="G39" s="25"/>
      <c r="H39" s="25"/>
      <c r="I39" s="25"/>
      <c r="J39" s="25"/>
      <c r="K39" s="8">
        <f t="shared" ref="K39:N41" si="14">K47</f>
        <v>0</v>
      </c>
      <c r="L39" s="8">
        <f t="shared" si="14"/>
        <v>0</v>
      </c>
      <c r="M39" s="8">
        <f t="shared" si="14"/>
        <v>0</v>
      </c>
      <c r="N39" s="8">
        <f t="shared" si="14"/>
        <v>0</v>
      </c>
      <c r="O39" s="20"/>
    </row>
    <row r="40" spans="1:15" s="1" customFormat="1" ht="22.5" x14ac:dyDescent="0.25">
      <c r="A40" s="27"/>
      <c r="B40" s="33"/>
      <c r="C40" s="29"/>
      <c r="D40" s="7" t="s">
        <v>21</v>
      </c>
      <c r="E40" s="5">
        <f t="shared" si="12"/>
        <v>3666.6899999999996</v>
      </c>
      <c r="F40" s="25">
        <f t="shared" si="13"/>
        <v>1833.35</v>
      </c>
      <c r="G40" s="25"/>
      <c r="H40" s="25"/>
      <c r="I40" s="25"/>
      <c r="J40" s="25"/>
      <c r="K40" s="8">
        <f t="shared" si="14"/>
        <v>1833.34</v>
      </c>
      <c r="L40" s="8">
        <f t="shared" si="14"/>
        <v>0</v>
      </c>
      <c r="M40" s="8">
        <f t="shared" si="14"/>
        <v>0</v>
      </c>
      <c r="N40" s="8">
        <f t="shared" si="14"/>
        <v>0</v>
      </c>
      <c r="O40" s="20"/>
    </row>
    <row r="41" spans="1:15" s="1" customFormat="1" ht="22.5" x14ac:dyDescent="0.25">
      <c r="A41" s="27"/>
      <c r="B41" s="33"/>
      <c r="C41" s="29"/>
      <c r="D41" s="7" t="s">
        <v>22</v>
      </c>
      <c r="E41" s="5">
        <f t="shared" si="12"/>
        <v>0</v>
      </c>
      <c r="F41" s="25">
        <f t="shared" si="13"/>
        <v>0</v>
      </c>
      <c r="G41" s="25"/>
      <c r="H41" s="25"/>
      <c r="I41" s="25"/>
      <c r="J41" s="25"/>
      <c r="K41" s="8">
        <f t="shared" si="14"/>
        <v>0</v>
      </c>
      <c r="L41" s="8">
        <f t="shared" si="14"/>
        <v>0</v>
      </c>
      <c r="M41" s="8">
        <f t="shared" si="14"/>
        <v>0</v>
      </c>
      <c r="N41" s="8">
        <f t="shared" si="14"/>
        <v>0</v>
      </c>
      <c r="O41" s="20"/>
    </row>
    <row r="42" spans="1:15" s="1" customFormat="1" ht="15" customHeight="1" x14ac:dyDescent="0.25">
      <c r="A42" s="27"/>
      <c r="B42" s="33" t="s">
        <v>42</v>
      </c>
      <c r="C42" s="26" t="s">
        <v>27</v>
      </c>
      <c r="D42" s="21" t="s">
        <v>27</v>
      </c>
      <c r="E42" s="20" t="s">
        <v>28</v>
      </c>
      <c r="F42" s="20" t="s">
        <v>29</v>
      </c>
      <c r="G42" s="20" t="s">
        <v>30</v>
      </c>
      <c r="H42" s="20"/>
      <c r="I42" s="20"/>
      <c r="J42" s="20"/>
      <c r="K42" s="20">
        <v>2027</v>
      </c>
      <c r="L42" s="20">
        <v>2028</v>
      </c>
      <c r="M42" s="20">
        <v>2029</v>
      </c>
      <c r="N42" s="20">
        <v>2030</v>
      </c>
      <c r="O42" s="20" t="s">
        <v>27</v>
      </c>
    </row>
    <row r="43" spans="1:15" s="1" customFormat="1" ht="26.25" customHeight="1" x14ac:dyDescent="0.25">
      <c r="A43" s="27"/>
      <c r="B43" s="33"/>
      <c r="C43" s="26"/>
      <c r="D43" s="21"/>
      <c r="E43" s="20"/>
      <c r="F43" s="20"/>
      <c r="G43" s="9" t="s">
        <v>31</v>
      </c>
      <c r="H43" s="9" t="s">
        <v>32</v>
      </c>
      <c r="I43" s="9" t="s">
        <v>33</v>
      </c>
      <c r="J43" s="9" t="s">
        <v>34</v>
      </c>
      <c r="K43" s="20"/>
      <c r="L43" s="20"/>
      <c r="M43" s="20"/>
      <c r="N43" s="20"/>
      <c r="O43" s="20"/>
    </row>
    <row r="44" spans="1:15" s="1" customFormat="1" x14ac:dyDescent="0.25">
      <c r="A44" s="27"/>
      <c r="B44" s="33"/>
      <c r="C44" s="26"/>
      <c r="D44" s="21"/>
      <c r="E44" s="9">
        <v>1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1</v>
      </c>
      <c r="L44" s="9">
        <v>0</v>
      </c>
      <c r="M44" s="9">
        <v>0</v>
      </c>
      <c r="N44" s="9">
        <v>0</v>
      </c>
      <c r="O44" s="20"/>
    </row>
    <row r="45" spans="1:15" s="1" customFormat="1" x14ac:dyDescent="0.25">
      <c r="A45" s="27" t="s">
        <v>43</v>
      </c>
      <c r="B45" s="33" t="s">
        <v>44</v>
      </c>
      <c r="C45" s="28" t="s">
        <v>16</v>
      </c>
      <c r="D45" s="4" t="s">
        <v>17</v>
      </c>
      <c r="E45" s="5">
        <f>SUM(F45:N45)</f>
        <v>16819.439999999999</v>
      </c>
      <c r="F45" s="23">
        <f>SUM(F46:J49)</f>
        <v>8409.73</v>
      </c>
      <c r="G45" s="23"/>
      <c r="H45" s="23"/>
      <c r="I45" s="23"/>
      <c r="J45" s="23"/>
      <c r="K45" s="6">
        <f>SUM(K46:K49)</f>
        <v>8409.7099999999991</v>
      </c>
      <c r="L45" s="6">
        <f t="shared" ref="L45:N45" si="15">SUM(L46:L49)</f>
        <v>0</v>
      </c>
      <c r="M45" s="6">
        <f t="shared" si="15"/>
        <v>0</v>
      </c>
      <c r="N45" s="6">
        <f t="shared" si="15"/>
        <v>0</v>
      </c>
      <c r="O45" s="20" t="s">
        <v>41</v>
      </c>
    </row>
    <row r="46" spans="1:15" s="1" customFormat="1" ht="22.5" x14ac:dyDescent="0.25">
      <c r="A46" s="27"/>
      <c r="B46" s="33"/>
      <c r="C46" s="29"/>
      <c r="D46" s="7" t="s">
        <v>19</v>
      </c>
      <c r="E46" s="5">
        <f t="shared" ref="E46:E49" si="16">SUM(F46:N46)</f>
        <v>13152.75</v>
      </c>
      <c r="F46" s="25">
        <v>6576.38</v>
      </c>
      <c r="G46" s="25"/>
      <c r="H46" s="25"/>
      <c r="I46" s="25"/>
      <c r="J46" s="25"/>
      <c r="K46" s="8">
        <v>6576.37</v>
      </c>
      <c r="L46" s="8">
        <v>0</v>
      </c>
      <c r="M46" s="8">
        <v>0</v>
      </c>
      <c r="N46" s="8">
        <v>0</v>
      </c>
      <c r="O46" s="20"/>
    </row>
    <row r="47" spans="1:15" s="1" customFormat="1" ht="22.5" x14ac:dyDescent="0.25">
      <c r="A47" s="27"/>
      <c r="B47" s="33"/>
      <c r="C47" s="29"/>
      <c r="D47" s="7" t="s">
        <v>20</v>
      </c>
      <c r="E47" s="5">
        <f t="shared" si="16"/>
        <v>0</v>
      </c>
      <c r="F47" s="25">
        <v>0</v>
      </c>
      <c r="G47" s="25"/>
      <c r="H47" s="25"/>
      <c r="I47" s="25"/>
      <c r="J47" s="25"/>
      <c r="K47" s="8">
        <v>0</v>
      </c>
      <c r="L47" s="8">
        <v>0</v>
      </c>
      <c r="M47" s="8">
        <v>0</v>
      </c>
      <c r="N47" s="8">
        <v>0</v>
      </c>
      <c r="O47" s="20"/>
    </row>
    <row r="48" spans="1:15" s="1" customFormat="1" ht="22.5" x14ac:dyDescent="0.25">
      <c r="A48" s="27"/>
      <c r="B48" s="33"/>
      <c r="C48" s="29"/>
      <c r="D48" s="7" t="s">
        <v>21</v>
      </c>
      <c r="E48" s="5">
        <f t="shared" si="16"/>
        <v>3666.6899999999996</v>
      </c>
      <c r="F48" s="25">
        <v>1833.35</v>
      </c>
      <c r="G48" s="25"/>
      <c r="H48" s="25"/>
      <c r="I48" s="25"/>
      <c r="J48" s="25"/>
      <c r="K48" s="8">
        <v>1833.34</v>
      </c>
      <c r="L48" s="8">
        <v>0</v>
      </c>
      <c r="M48" s="8">
        <v>0</v>
      </c>
      <c r="N48" s="8">
        <v>0</v>
      </c>
      <c r="O48" s="20"/>
    </row>
    <row r="49" spans="1:16" s="1" customFormat="1" ht="22.5" x14ac:dyDescent="0.25">
      <c r="A49" s="27"/>
      <c r="B49" s="33"/>
      <c r="C49" s="29"/>
      <c r="D49" s="7" t="s">
        <v>22</v>
      </c>
      <c r="E49" s="5">
        <f t="shared" si="16"/>
        <v>0</v>
      </c>
      <c r="F49" s="25">
        <v>0</v>
      </c>
      <c r="G49" s="25"/>
      <c r="H49" s="25"/>
      <c r="I49" s="25"/>
      <c r="J49" s="25"/>
      <c r="K49" s="8">
        <v>0</v>
      </c>
      <c r="L49" s="8">
        <v>0</v>
      </c>
      <c r="M49" s="8">
        <v>0</v>
      </c>
      <c r="N49" s="8">
        <v>0</v>
      </c>
      <c r="O49" s="20"/>
    </row>
    <row r="50" spans="1:16" s="1" customFormat="1" ht="14.25" customHeight="1" x14ac:dyDescent="0.25">
      <c r="A50" s="30">
        <v>2</v>
      </c>
      <c r="B50" s="22" t="s">
        <v>45</v>
      </c>
      <c r="C50" s="28" t="s">
        <v>16</v>
      </c>
      <c r="D50" s="4" t="s">
        <v>17</v>
      </c>
      <c r="E50" s="5">
        <f>SUM(F50:N50)</f>
        <v>221380.9</v>
      </c>
      <c r="F50" s="23">
        <f>SUM(F51:J54)</f>
        <v>113414.9</v>
      </c>
      <c r="G50" s="23"/>
      <c r="H50" s="23"/>
      <c r="I50" s="23"/>
      <c r="J50" s="23"/>
      <c r="K50" s="6">
        <f>SUM(K51:K54)</f>
        <v>39200</v>
      </c>
      <c r="L50" s="6">
        <f t="shared" ref="L50:N50" si="17">SUM(L51:L54)</f>
        <v>68766</v>
      </c>
      <c r="M50" s="6">
        <f t="shared" si="17"/>
        <v>0</v>
      </c>
      <c r="N50" s="6">
        <f t="shared" si="17"/>
        <v>0</v>
      </c>
      <c r="O50" s="20" t="s">
        <v>46</v>
      </c>
      <c r="P50" s="11"/>
    </row>
    <row r="51" spans="1:16" s="1" customFormat="1" ht="22.5" customHeight="1" x14ac:dyDescent="0.25">
      <c r="A51" s="30"/>
      <c r="B51" s="22"/>
      <c r="C51" s="29"/>
      <c r="D51" s="7" t="s">
        <v>19</v>
      </c>
      <c r="E51" s="5">
        <f t="shared" ref="E51:E54" si="18">SUM(F51:N51)</f>
        <v>167044.89000000001</v>
      </c>
      <c r="F51" s="25">
        <f>F56+F69+F87+F100+F113</f>
        <v>85638.53</v>
      </c>
      <c r="G51" s="25"/>
      <c r="H51" s="25"/>
      <c r="I51" s="25"/>
      <c r="J51" s="25"/>
      <c r="K51" s="8">
        <f>K56+K69+K87+K100+K113</f>
        <v>29556.799999999999</v>
      </c>
      <c r="L51" s="8">
        <f>L56+L69+L87+L100+L113</f>
        <v>51849.56</v>
      </c>
      <c r="M51" s="8">
        <f>M56+M69+M87+M100+M113</f>
        <v>0</v>
      </c>
      <c r="N51" s="8">
        <f>N56+N69+N87+N100+N113</f>
        <v>0</v>
      </c>
      <c r="O51" s="20"/>
      <c r="P51" s="12"/>
    </row>
    <row r="52" spans="1:16" s="1" customFormat="1" ht="22.5" customHeight="1" x14ac:dyDescent="0.25">
      <c r="A52" s="30"/>
      <c r="B52" s="22"/>
      <c r="C52" s="29"/>
      <c r="D52" s="7" t="s">
        <v>47</v>
      </c>
      <c r="E52" s="5">
        <f t="shared" si="18"/>
        <v>0</v>
      </c>
      <c r="F52" s="25">
        <f t="shared" ref="F52:F54" si="19">F57+F70+F88+F101+F114</f>
        <v>0</v>
      </c>
      <c r="G52" s="25"/>
      <c r="H52" s="25"/>
      <c r="I52" s="25"/>
      <c r="J52" s="25"/>
      <c r="K52" s="8">
        <f t="shared" ref="K52:N54" si="20">K57+K70+K88+K101+K114</f>
        <v>0</v>
      </c>
      <c r="L52" s="8">
        <f t="shared" si="20"/>
        <v>0</v>
      </c>
      <c r="M52" s="8">
        <f t="shared" si="20"/>
        <v>0</v>
      </c>
      <c r="N52" s="8">
        <f t="shared" si="20"/>
        <v>0</v>
      </c>
      <c r="O52" s="20"/>
      <c r="P52" s="13"/>
    </row>
    <row r="53" spans="1:16" s="1" customFormat="1" ht="24" customHeight="1" x14ac:dyDescent="0.25">
      <c r="A53" s="30"/>
      <c r="B53" s="22"/>
      <c r="C53" s="29"/>
      <c r="D53" s="7" t="s">
        <v>48</v>
      </c>
      <c r="E53" s="5">
        <f t="shared" si="18"/>
        <v>54336.01</v>
      </c>
      <c r="F53" s="25">
        <f t="shared" si="19"/>
        <v>27776.37</v>
      </c>
      <c r="G53" s="25"/>
      <c r="H53" s="25"/>
      <c r="I53" s="25"/>
      <c r="J53" s="25"/>
      <c r="K53" s="8">
        <f t="shared" si="20"/>
        <v>9643.2000000000007</v>
      </c>
      <c r="L53" s="8">
        <f t="shared" si="20"/>
        <v>16916.440000000002</v>
      </c>
      <c r="M53" s="8">
        <f t="shared" si="20"/>
        <v>0</v>
      </c>
      <c r="N53" s="8">
        <f t="shared" si="20"/>
        <v>0</v>
      </c>
      <c r="O53" s="20"/>
      <c r="P53" s="13"/>
    </row>
    <row r="54" spans="1:16" s="1" customFormat="1" ht="22.5" x14ac:dyDescent="0.25">
      <c r="A54" s="30"/>
      <c r="B54" s="22"/>
      <c r="C54" s="29"/>
      <c r="D54" s="7" t="s">
        <v>22</v>
      </c>
      <c r="E54" s="5">
        <f t="shared" si="18"/>
        <v>0</v>
      </c>
      <c r="F54" s="25">
        <f t="shared" si="19"/>
        <v>0</v>
      </c>
      <c r="G54" s="25"/>
      <c r="H54" s="25"/>
      <c r="I54" s="25"/>
      <c r="J54" s="25"/>
      <c r="K54" s="8">
        <f t="shared" si="20"/>
        <v>0</v>
      </c>
      <c r="L54" s="8">
        <f t="shared" si="20"/>
        <v>0</v>
      </c>
      <c r="M54" s="8">
        <f t="shared" si="20"/>
        <v>0</v>
      </c>
      <c r="N54" s="8">
        <f t="shared" si="20"/>
        <v>0</v>
      </c>
      <c r="O54" s="20"/>
      <c r="P54" s="13"/>
    </row>
    <row r="55" spans="1:16" s="1" customFormat="1" ht="16.5" customHeight="1" x14ac:dyDescent="0.25">
      <c r="A55" s="27" t="s">
        <v>49</v>
      </c>
      <c r="B55" s="24" t="s">
        <v>50</v>
      </c>
      <c r="C55" s="20" t="s">
        <v>51</v>
      </c>
      <c r="D55" s="7" t="s">
        <v>17</v>
      </c>
      <c r="E55" s="5">
        <f>SUM(F55:N55)</f>
        <v>56000</v>
      </c>
      <c r="F55" s="23">
        <f>SUM(F56:J59)</f>
        <v>16800</v>
      </c>
      <c r="G55" s="23"/>
      <c r="H55" s="23"/>
      <c r="I55" s="23"/>
      <c r="J55" s="23"/>
      <c r="K55" s="6">
        <f>SUM(K56:K59)</f>
        <v>39200</v>
      </c>
      <c r="L55" s="6">
        <f t="shared" ref="L55:N55" si="21">SUM(L56:L59)</f>
        <v>0</v>
      </c>
      <c r="M55" s="6">
        <f t="shared" si="21"/>
        <v>0</v>
      </c>
      <c r="N55" s="6">
        <f t="shared" si="21"/>
        <v>0</v>
      </c>
      <c r="O55" s="20" t="s">
        <v>46</v>
      </c>
      <c r="P55" s="13"/>
    </row>
    <row r="56" spans="1:16" s="1" customFormat="1" ht="23.25" customHeight="1" x14ac:dyDescent="0.25">
      <c r="A56" s="27"/>
      <c r="B56" s="24"/>
      <c r="C56" s="20"/>
      <c r="D56" s="7" t="s">
        <v>19</v>
      </c>
      <c r="E56" s="5">
        <f t="shared" ref="E56:E59" si="22">SUM(F56:N56)</f>
        <v>42224</v>
      </c>
      <c r="F56" s="25">
        <f>F64</f>
        <v>12667.2</v>
      </c>
      <c r="G56" s="25"/>
      <c r="H56" s="25"/>
      <c r="I56" s="25"/>
      <c r="J56" s="25"/>
      <c r="K56" s="8">
        <f>K64</f>
        <v>29556.799999999999</v>
      </c>
      <c r="L56" s="8">
        <f>L64</f>
        <v>0</v>
      </c>
      <c r="M56" s="8">
        <f>M64</f>
        <v>0</v>
      </c>
      <c r="N56" s="8">
        <f>N64</f>
        <v>0</v>
      </c>
      <c r="O56" s="20"/>
      <c r="P56" s="13"/>
    </row>
    <row r="57" spans="1:16" s="1" customFormat="1" ht="24.75" customHeight="1" x14ac:dyDescent="0.25">
      <c r="A57" s="27"/>
      <c r="B57" s="24"/>
      <c r="C57" s="26"/>
      <c r="D57" s="7" t="s">
        <v>47</v>
      </c>
      <c r="E57" s="5">
        <f t="shared" si="22"/>
        <v>0</v>
      </c>
      <c r="F57" s="25">
        <f t="shared" ref="F57:F59" si="23">F65</f>
        <v>0</v>
      </c>
      <c r="G57" s="25"/>
      <c r="H57" s="25"/>
      <c r="I57" s="25"/>
      <c r="J57" s="25"/>
      <c r="K57" s="8">
        <f t="shared" ref="K57:N59" si="24">K65</f>
        <v>0</v>
      </c>
      <c r="L57" s="8">
        <f t="shared" si="24"/>
        <v>0</v>
      </c>
      <c r="M57" s="8">
        <f t="shared" si="24"/>
        <v>0</v>
      </c>
      <c r="N57" s="8">
        <f t="shared" si="24"/>
        <v>0</v>
      </c>
      <c r="O57" s="20"/>
      <c r="P57" s="13"/>
    </row>
    <row r="58" spans="1:16" s="1" customFormat="1" ht="22.5" x14ac:dyDescent="0.25">
      <c r="A58" s="27"/>
      <c r="B58" s="24"/>
      <c r="C58" s="26"/>
      <c r="D58" s="7" t="s">
        <v>48</v>
      </c>
      <c r="E58" s="5">
        <f t="shared" si="22"/>
        <v>13776</v>
      </c>
      <c r="F58" s="25">
        <f t="shared" si="23"/>
        <v>4132.8</v>
      </c>
      <c r="G58" s="25"/>
      <c r="H58" s="25"/>
      <c r="I58" s="25"/>
      <c r="J58" s="25"/>
      <c r="K58" s="8">
        <f t="shared" si="24"/>
        <v>9643.2000000000007</v>
      </c>
      <c r="L58" s="8">
        <f t="shared" si="24"/>
        <v>0</v>
      </c>
      <c r="M58" s="8">
        <f t="shared" si="24"/>
        <v>0</v>
      </c>
      <c r="N58" s="8">
        <f t="shared" si="24"/>
        <v>0</v>
      </c>
      <c r="O58" s="20"/>
      <c r="P58" s="13"/>
    </row>
    <row r="59" spans="1:16" s="1" customFormat="1" ht="22.5" x14ac:dyDescent="0.25">
      <c r="A59" s="27"/>
      <c r="B59" s="24"/>
      <c r="C59" s="26"/>
      <c r="D59" s="7" t="s">
        <v>22</v>
      </c>
      <c r="E59" s="5">
        <f t="shared" si="22"/>
        <v>0</v>
      </c>
      <c r="F59" s="25">
        <f t="shared" si="23"/>
        <v>0</v>
      </c>
      <c r="G59" s="25"/>
      <c r="H59" s="25"/>
      <c r="I59" s="25"/>
      <c r="J59" s="25"/>
      <c r="K59" s="8">
        <f t="shared" si="24"/>
        <v>0</v>
      </c>
      <c r="L59" s="8">
        <f t="shared" si="24"/>
        <v>0</v>
      </c>
      <c r="M59" s="8">
        <f t="shared" si="24"/>
        <v>0</v>
      </c>
      <c r="N59" s="8">
        <f t="shared" si="24"/>
        <v>0</v>
      </c>
      <c r="O59" s="20"/>
      <c r="P59" s="13"/>
    </row>
    <row r="60" spans="1:16" s="1" customFormat="1" x14ac:dyDescent="0.25">
      <c r="A60" s="27"/>
      <c r="B60" s="24" t="s">
        <v>52</v>
      </c>
      <c r="C60" s="26" t="s">
        <v>27</v>
      </c>
      <c r="D60" s="21" t="s">
        <v>27</v>
      </c>
      <c r="E60" s="20" t="s">
        <v>28</v>
      </c>
      <c r="F60" s="20" t="s">
        <v>29</v>
      </c>
      <c r="G60" s="20" t="s">
        <v>30</v>
      </c>
      <c r="H60" s="20"/>
      <c r="I60" s="20"/>
      <c r="J60" s="20"/>
      <c r="K60" s="20">
        <v>2027</v>
      </c>
      <c r="L60" s="20">
        <v>2028</v>
      </c>
      <c r="M60" s="20">
        <v>2029</v>
      </c>
      <c r="N60" s="20">
        <v>2030</v>
      </c>
      <c r="O60" s="20" t="s">
        <v>27</v>
      </c>
      <c r="P60" s="13"/>
    </row>
    <row r="61" spans="1:16" s="1" customFormat="1" ht="22.5" customHeight="1" x14ac:dyDescent="0.25">
      <c r="A61" s="27"/>
      <c r="B61" s="24"/>
      <c r="C61" s="26"/>
      <c r="D61" s="21"/>
      <c r="E61" s="20"/>
      <c r="F61" s="20"/>
      <c r="G61" s="9" t="s">
        <v>31</v>
      </c>
      <c r="H61" s="9" t="s">
        <v>32</v>
      </c>
      <c r="I61" s="9" t="s">
        <v>33</v>
      </c>
      <c r="J61" s="9" t="s">
        <v>34</v>
      </c>
      <c r="K61" s="20"/>
      <c r="L61" s="20"/>
      <c r="M61" s="20"/>
      <c r="N61" s="20"/>
      <c r="O61" s="20"/>
      <c r="P61" s="13"/>
    </row>
    <row r="62" spans="1:16" s="1" customFormat="1" x14ac:dyDescent="0.25">
      <c r="A62" s="27"/>
      <c r="B62" s="24"/>
      <c r="C62" s="26"/>
      <c r="D62" s="21"/>
      <c r="E62" s="9">
        <v>1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1</v>
      </c>
      <c r="L62" s="9">
        <v>0</v>
      </c>
      <c r="M62" s="9">
        <v>0</v>
      </c>
      <c r="N62" s="9">
        <v>0</v>
      </c>
      <c r="O62" s="20"/>
      <c r="P62" s="13"/>
    </row>
    <row r="63" spans="1:16" s="1" customFormat="1" ht="16.5" customHeight="1" x14ac:dyDescent="0.25">
      <c r="A63" s="27" t="s">
        <v>53</v>
      </c>
      <c r="B63" s="22" t="s">
        <v>54</v>
      </c>
      <c r="C63" s="20" t="s">
        <v>51</v>
      </c>
      <c r="D63" s="7" t="s">
        <v>17</v>
      </c>
      <c r="E63" s="5">
        <f>SUM(F63:N63)</f>
        <v>56000</v>
      </c>
      <c r="F63" s="23">
        <f>SUM(F64:J67)</f>
        <v>16800</v>
      </c>
      <c r="G63" s="23"/>
      <c r="H63" s="23"/>
      <c r="I63" s="23"/>
      <c r="J63" s="23"/>
      <c r="K63" s="6">
        <f>SUM(K64:K67)</f>
        <v>39200</v>
      </c>
      <c r="L63" s="6">
        <f t="shared" ref="L63:N63" si="25">SUM(L64:L67)</f>
        <v>0</v>
      </c>
      <c r="M63" s="6">
        <f t="shared" si="25"/>
        <v>0</v>
      </c>
      <c r="N63" s="6">
        <f t="shared" si="25"/>
        <v>0</v>
      </c>
      <c r="O63" s="20" t="s">
        <v>46</v>
      </c>
      <c r="P63" s="13"/>
    </row>
    <row r="64" spans="1:16" s="1" customFormat="1" ht="24" customHeight="1" x14ac:dyDescent="0.25">
      <c r="A64" s="27"/>
      <c r="B64" s="22"/>
      <c r="C64" s="20"/>
      <c r="D64" s="7" t="s">
        <v>19</v>
      </c>
      <c r="E64" s="5">
        <f t="shared" ref="E64:E67" si="26">SUM(F64:N64)</f>
        <v>42224</v>
      </c>
      <c r="F64" s="25">
        <v>12667.2</v>
      </c>
      <c r="G64" s="25"/>
      <c r="H64" s="25"/>
      <c r="I64" s="25"/>
      <c r="J64" s="25"/>
      <c r="K64" s="8">
        <v>29556.799999999999</v>
      </c>
      <c r="L64" s="8">
        <v>0</v>
      </c>
      <c r="M64" s="8">
        <v>0</v>
      </c>
      <c r="N64" s="8">
        <v>0</v>
      </c>
      <c r="O64" s="20"/>
      <c r="P64" s="13"/>
    </row>
    <row r="65" spans="1:16" s="1" customFormat="1" ht="25.5" customHeight="1" x14ac:dyDescent="0.25">
      <c r="A65" s="27"/>
      <c r="B65" s="22"/>
      <c r="C65" s="26"/>
      <c r="D65" s="7" t="s">
        <v>47</v>
      </c>
      <c r="E65" s="5">
        <f t="shared" si="26"/>
        <v>0</v>
      </c>
      <c r="F65" s="25">
        <v>0</v>
      </c>
      <c r="G65" s="25"/>
      <c r="H65" s="25"/>
      <c r="I65" s="25"/>
      <c r="J65" s="25"/>
      <c r="K65" s="8">
        <v>0</v>
      </c>
      <c r="L65" s="8">
        <v>0</v>
      </c>
      <c r="M65" s="8">
        <v>0</v>
      </c>
      <c r="N65" s="8">
        <v>0</v>
      </c>
      <c r="O65" s="20"/>
      <c r="P65" s="13"/>
    </row>
    <row r="66" spans="1:16" s="1" customFormat="1" ht="24" customHeight="1" x14ac:dyDescent="0.25">
      <c r="A66" s="27"/>
      <c r="B66" s="22"/>
      <c r="C66" s="26"/>
      <c r="D66" s="7" t="s">
        <v>48</v>
      </c>
      <c r="E66" s="5">
        <f t="shared" si="26"/>
        <v>13776</v>
      </c>
      <c r="F66" s="25">
        <v>4132.8</v>
      </c>
      <c r="G66" s="25"/>
      <c r="H66" s="25"/>
      <c r="I66" s="25"/>
      <c r="J66" s="25"/>
      <c r="K66" s="8">
        <v>9643.2000000000007</v>
      </c>
      <c r="L66" s="8">
        <v>0</v>
      </c>
      <c r="M66" s="8">
        <v>0</v>
      </c>
      <c r="N66" s="8">
        <v>0</v>
      </c>
      <c r="O66" s="20"/>
      <c r="P66" s="13"/>
    </row>
    <row r="67" spans="1:16" s="1" customFormat="1" ht="22.5" x14ac:dyDescent="0.25">
      <c r="A67" s="27"/>
      <c r="B67" s="22"/>
      <c r="C67" s="26"/>
      <c r="D67" s="7" t="s">
        <v>22</v>
      </c>
      <c r="E67" s="5">
        <f t="shared" si="26"/>
        <v>0</v>
      </c>
      <c r="F67" s="25">
        <v>0</v>
      </c>
      <c r="G67" s="25"/>
      <c r="H67" s="25"/>
      <c r="I67" s="25"/>
      <c r="J67" s="25"/>
      <c r="K67" s="8">
        <v>0</v>
      </c>
      <c r="L67" s="8">
        <v>0</v>
      </c>
      <c r="M67" s="8">
        <v>0</v>
      </c>
      <c r="N67" s="8">
        <v>0</v>
      </c>
      <c r="O67" s="20"/>
      <c r="P67" s="13"/>
    </row>
    <row r="68" spans="1:16" s="1" customFormat="1" ht="15" customHeight="1" x14ac:dyDescent="0.25">
      <c r="A68" s="27" t="s">
        <v>55</v>
      </c>
      <c r="B68" s="24" t="s">
        <v>56</v>
      </c>
      <c r="C68" s="28" t="s">
        <v>16</v>
      </c>
      <c r="D68" s="4" t="s">
        <v>17</v>
      </c>
      <c r="E68" s="5">
        <f>SUM(F68:N68)</f>
        <v>68766</v>
      </c>
      <c r="F68" s="23">
        <f>SUM(F69:J72)</f>
        <v>0</v>
      </c>
      <c r="G68" s="23"/>
      <c r="H68" s="23"/>
      <c r="I68" s="23"/>
      <c r="J68" s="23"/>
      <c r="K68" s="6">
        <f>SUM(K69:K72)</f>
        <v>0</v>
      </c>
      <c r="L68" s="6">
        <f t="shared" ref="L68:N68" si="27">SUM(L69:L72)</f>
        <v>68766</v>
      </c>
      <c r="M68" s="6">
        <f t="shared" si="27"/>
        <v>0</v>
      </c>
      <c r="N68" s="6">
        <f t="shared" si="27"/>
        <v>0</v>
      </c>
      <c r="O68" s="20" t="s">
        <v>25</v>
      </c>
    </row>
    <row r="69" spans="1:16" s="1" customFormat="1" ht="22.5" x14ac:dyDescent="0.25">
      <c r="A69" s="27"/>
      <c r="B69" s="24"/>
      <c r="C69" s="29"/>
      <c r="D69" s="7" t="s">
        <v>19</v>
      </c>
      <c r="E69" s="5">
        <f t="shared" ref="E69:E72" si="28">SUM(F69:N69)</f>
        <v>51849.56</v>
      </c>
      <c r="F69" s="25">
        <f>F77+F82</f>
        <v>0</v>
      </c>
      <c r="G69" s="25"/>
      <c r="H69" s="25"/>
      <c r="I69" s="25"/>
      <c r="J69" s="25"/>
      <c r="K69" s="8">
        <f>K77+K82</f>
        <v>0</v>
      </c>
      <c r="L69" s="8">
        <f>L77+L82</f>
        <v>51849.56</v>
      </c>
      <c r="M69" s="8">
        <f>M77+M82</f>
        <v>0</v>
      </c>
      <c r="N69" s="8">
        <f>N77+N82</f>
        <v>0</v>
      </c>
      <c r="O69" s="20"/>
    </row>
    <row r="70" spans="1:16" s="1" customFormat="1" ht="22.5" x14ac:dyDescent="0.25">
      <c r="A70" s="27"/>
      <c r="B70" s="24"/>
      <c r="C70" s="29"/>
      <c r="D70" s="7" t="s">
        <v>47</v>
      </c>
      <c r="E70" s="5">
        <f t="shared" si="28"/>
        <v>0</v>
      </c>
      <c r="F70" s="25">
        <f t="shared" ref="F70:F72" si="29">F78+F83</f>
        <v>0</v>
      </c>
      <c r="G70" s="25"/>
      <c r="H70" s="25"/>
      <c r="I70" s="25"/>
      <c r="J70" s="25"/>
      <c r="K70" s="8">
        <f t="shared" ref="K70:N72" si="30">K78+K83</f>
        <v>0</v>
      </c>
      <c r="L70" s="8">
        <f t="shared" si="30"/>
        <v>0</v>
      </c>
      <c r="M70" s="8">
        <f t="shared" si="30"/>
        <v>0</v>
      </c>
      <c r="N70" s="8">
        <f t="shared" si="30"/>
        <v>0</v>
      </c>
      <c r="O70" s="20"/>
    </row>
    <row r="71" spans="1:16" s="1" customFormat="1" ht="22.5" x14ac:dyDescent="0.25">
      <c r="A71" s="27"/>
      <c r="B71" s="24"/>
      <c r="C71" s="29"/>
      <c r="D71" s="7" t="s">
        <v>48</v>
      </c>
      <c r="E71" s="5">
        <f t="shared" si="28"/>
        <v>16916.440000000002</v>
      </c>
      <c r="F71" s="25">
        <f t="shared" si="29"/>
        <v>0</v>
      </c>
      <c r="G71" s="25"/>
      <c r="H71" s="25"/>
      <c r="I71" s="25"/>
      <c r="J71" s="25"/>
      <c r="K71" s="8">
        <f t="shared" si="30"/>
        <v>0</v>
      </c>
      <c r="L71" s="8">
        <f t="shared" si="30"/>
        <v>16916.440000000002</v>
      </c>
      <c r="M71" s="8">
        <f t="shared" si="30"/>
        <v>0</v>
      </c>
      <c r="N71" s="8">
        <f t="shared" si="30"/>
        <v>0</v>
      </c>
      <c r="O71" s="20"/>
    </row>
    <row r="72" spans="1:16" s="1" customFormat="1" ht="22.5" x14ac:dyDescent="0.25">
      <c r="A72" s="27"/>
      <c r="B72" s="24"/>
      <c r="C72" s="29"/>
      <c r="D72" s="7" t="s">
        <v>22</v>
      </c>
      <c r="E72" s="5">
        <f t="shared" si="28"/>
        <v>0</v>
      </c>
      <c r="F72" s="25">
        <f t="shared" si="29"/>
        <v>0</v>
      </c>
      <c r="G72" s="25"/>
      <c r="H72" s="25"/>
      <c r="I72" s="25"/>
      <c r="J72" s="25"/>
      <c r="K72" s="8">
        <f t="shared" si="30"/>
        <v>0</v>
      </c>
      <c r="L72" s="8">
        <f t="shared" si="30"/>
        <v>0</v>
      </c>
      <c r="M72" s="8">
        <f t="shared" si="30"/>
        <v>0</v>
      </c>
      <c r="N72" s="8">
        <f t="shared" si="30"/>
        <v>0</v>
      </c>
      <c r="O72" s="20"/>
    </row>
    <row r="73" spans="1:16" s="1" customFormat="1" ht="15" customHeight="1" x14ac:dyDescent="0.25">
      <c r="A73" s="27"/>
      <c r="B73" s="24" t="s">
        <v>57</v>
      </c>
      <c r="C73" s="26" t="s">
        <v>27</v>
      </c>
      <c r="D73" s="21" t="s">
        <v>27</v>
      </c>
      <c r="E73" s="20" t="s">
        <v>28</v>
      </c>
      <c r="F73" s="20" t="s">
        <v>29</v>
      </c>
      <c r="G73" s="20" t="s">
        <v>30</v>
      </c>
      <c r="H73" s="20"/>
      <c r="I73" s="20"/>
      <c r="J73" s="20"/>
      <c r="K73" s="20">
        <v>2027</v>
      </c>
      <c r="L73" s="20">
        <v>2028</v>
      </c>
      <c r="M73" s="20">
        <v>2029</v>
      </c>
      <c r="N73" s="20">
        <v>2030</v>
      </c>
      <c r="O73" s="20" t="s">
        <v>27</v>
      </c>
    </row>
    <row r="74" spans="1:16" s="1" customFormat="1" ht="24.75" customHeight="1" x14ac:dyDescent="0.25">
      <c r="A74" s="27"/>
      <c r="B74" s="24"/>
      <c r="C74" s="26"/>
      <c r="D74" s="21"/>
      <c r="E74" s="20"/>
      <c r="F74" s="20"/>
      <c r="G74" s="9" t="s">
        <v>31</v>
      </c>
      <c r="H74" s="9" t="s">
        <v>32</v>
      </c>
      <c r="I74" s="9" t="s">
        <v>33</v>
      </c>
      <c r="J74" s="9" t="s">
        <v>34</v>
      </c>
      <c r="K74" s="20"/>
      <c r="L74" s="20"/>
      <c r="M74" s="20"/>
      <c r="N74" s="20"/>
      <c r="O74" s="20"/>
    </row>
    <row r="75" spans="1:16" s="1" customFormat="1" x14ac:dyDescent="0.25">
      <c r="A75" s="27"/>
      <c r="B75" s="24"/>
      <c r="C75" s="26"/>
      <c r="D75" s="21"/>
      <c r="E75" s="9">
        <v>2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2</v>
      </c>
      <c r="M75" s="9">
        <v>0</v>
      </c>
      <c r="N75" s="9">
        <v>0</v>
      </c>
      <c r="O75" s="20"/>
    </row>
    <row r="76" spans="1:16" s="1" customFormat="1" ht="15" customHeight="1" x14ac:dyDescent="0.25">
      <c r="A76" s="27" t="s">
        <v>58</v>
      </c>
      <c r="B76" s="32" t="s">
        <v>59</v>
      </c>
      <c r="C76" s="28" t="s">
        <v>16</v>
      </c>
      <c r="D76" s="7" t="s">
        <v>17</v>
      </c>
      <c r="E76" s="5">
        <f>SUM(F76:N76)</f>
        <v>57751.5</v>
      </c>
      <c r="F76" s="23">
        <f>SUM(F77:J80)</f>
        <v>0</v>
      </c>
      <c r="G76" s="23"/>
      <c r="H76" s="23"/>
      <c r="I76" s="23"/>
      <c r="J76" s="23"/>
      <c r="K76" s="6">
        <f>SUM(K77:K80)</f>
        <v>0</v>
      </c>
      <c r="L76" s="6">
        <f t="shared" ref="L76:N76" si="31">SUM(L77:L80)</f>
        <v>57751.5</v>
      </c>
      <c r="M76" s="6">
        <f t="shared" si="31"/>
        <v>0</v>
      </c>
      <c r="N76" s="6">
        <f t="shared" si="31"/>
        <v>0</v>
      </c>
      <c r="O76" s="20" t="s">
        <v>25</v>
      </c>
    </row>
    <row r="77" spans="1:16" s="1" customFormat="1" ht="22.5" x14ac:dyDescent="0.25">
      <c r="A77" s="27"/>
      <c r="B77" s="32"/>
      <c r="C77" s="29"/>
      <c r="D77" s="7" t="s">
        <v>19</v>
      </c>
      <c r="E77" s="5">
        <f t="shared" ref="E77:E80" si="32">SUM(F77:N77)</f>
        <v>43544.63</v>
      </c>
      <c r="F77" s="25">
        <v>0</v>
      </c>
      <c r="G77" s="25"/>
      <c r="H77" s="25"/>
      <c r="I77" s="25"/>
      <c r="J77" s="25"/>
      <c r="K77" s="8">
        <v>0</v>
      </c>
      <c r="L77" s="8">
        <v>43544.63</v>
      </c>
      <c r="M77" s="8">
        <v>0</v>
      </c>
      <c r="N77" s="8">
        <v>0</v>
      </c>
      <c r="O77" s="20"/>
    </row>
    <row r="78" spans="1:16" s="1" customFormat="1" ht="22.5" x14ac:dyDescent="0.25">
      <c r="A78" s="27"/>
      <c r="B78" s="32"/>
      <c r="C78" s="29"/>
      <c r="D78" s="7" t="s">
        <v>47</v>
      </c>
      <c r="E78" s="5">
        <f t="shared" si="32"/>
        <v>0</v>
      </c>
      <c r="F78" s="25">
        <v>0</v>
      </c>
      <c r="G78" s="25"/>
      <c r="H78" s="25"/>
      <c r="I78" s="25"/>
      <c r="J78" s="25"/>
      <c r="K78" s="8">
        <v>0</v>
      </c>
      <c r="L78" s="8">
        <v>0</v>
      </c>
      <c r="M78" s="8">
        <v>0</v>
      </c>
      <c r="N78" s="8">
        <v>0</v>
      </c>
      <c r="O78" s="20"/>
    </row>
    <row r="79" spans="1:16" s="1" customFormat="1" ht="22.5" x14ac:dyDescent="0.25">
      <c r="A79" s="27"/>
      <c r="B79" s="32"/>
      <c r="C79" s="29"/>
      <c r="D79" s="7" t="s">
        <v>48</v>
      </c>
      <c r="E79" s="5">
        <f t="shared" si="32"/>
        <v>14206.87</v>
      </c>
      <c r="F79" s="25">
        <v>0</v>
      </c>
      <c r="G79" s="25"/>
      <c r="H79" s="25"/>
      <c r="I79" s="25"/>
      <c r="J79" s="25"/>
      <c r="K79" s="8">
        <v>0</v>
      </c>
      <c r="L79" s="8">
        <v>14206.87</v>
      </c>
      <c r="M79" s="8">
        <v>0</v>
      </c>
      <c r="N79" s="8">
        <v>0</v>
      </c>
      <c r="O79" s="20"/>
    </row>
    <row r="80" spans="1:16" s="1" customFormat="1" ht="22.5" x14ac:dyDescent="0.25">
      <c r="A80" s="27"/>
      <c r="B80" s="32"/>
      <c r="C80" s="29"/>
      <c r="D80" s="7" t="s">
        <v>22</v>
      </c>
      <c r="E80" s="5">
        <f t="shared" si="32"/>
        <v>0</v>
      </c>
      <c r="F80" s="25">
        <v>0</v>
      </c>
      <c r="G80" s="25"/>
      <c r="H80" s="25"/>
      <c r="I80" s="25"/>
      <c r="J80" s="25"/>
      <c r="K80" s="8">
        <v>0</v>
      </c>
      <c r="L80" s="8">
        <v>0</v>
      </c>
      <c r="M80" s="8">
        <v>0</v>
      </c>
      <c r="N80" s="8">
        <v>0</v>
      </c>
      <c r="O80" s="20"/>
    </row>
    <row r="81" spans="1:15" s="1" customFormat="1" x14ac:dyDescent="0.25">
      <c r="A81" s="27" t="s">
        <v>60</v>
      </c>
      <c r="B81" s="22" t="s">
        <v>61</v>
      </c>
      <c r="C81" s="28" t="s">
        <v>16</v>
      </c>
      <c r="D81" s="4" t="s">
        <v>17</v>
      </c>
      <c r="E81" s="5">
        <f>SUM(F81:N81)</f>
        <v>11014.5</v>
      </c>
      <c r="F81" s="23">
        <f>SUM(F82:J85)</f>
        <v>0</v>
      </c>
      <c r="G81" s="23"/>
      <c r="H81" s="23"/>
      <c r="I81" s="23"/>
      <c r="J81" s="23"/>
      <c r="K81" s="6">
        <f>SUM(K82:K85)</f>
        <v>0</v>
      </c>
      <c r="L81" s="6">
        <f t="shared" ref="L81:N81" si="33">SUM(L82:L85)</f>
        <v>11014.5</v>
      </c>
      <c r="M81" s="6">
        <f t="shared" si="33"/>
        <v>0</v>
      </c>
      <c r="N81" s="6">
        <f t="shared" si="33"/>
        <v>0</v>
      </c>
      <c r="O81" s="20" t="s">
        <v>62</v>
      </c>
    </row>
    <row r="82" spans="1:15" s="1" customFormat="1" ht="22.5" x14ac:dyDescent="0.25">
      <c r="A82" s="27"/>
      <c r="B82" s="22"/>
      <c r="C82" s="29"/>
      <c r="D82" s="7" t="s">
        <v>19</v>
      </c>
      <c r="E82" s="5">
        <f t="shared" ref="E82:E85" si="34">SUM(F82:N82)</f>
        <v>8304.93</v>
      </c>
      <c r="F82" s="25">
        <v>0</v>
      </c>
      <c r="G82" s="25"/>
      <c r="H82" s="25"/>
      <c r="I82" s="25"/>
      <c r="J82" s="25"/>
      <c r="K82" s="8">
        <v>0</v>
      </c>
      <c r="L82" s="8">
        <v>8304.93</v>
      </c>
      <c r="M82" s="8">
        <v>0</v>
      </c>
      <c r="N82" s="8">
        <v>0</v>
      </c>
      <c r="O82" s="20"/>
    </row>
    <row r="83" spans="1:15" s="1" customFormat="1" ht="22.5" x14ac:dyDescent="0.25">
      <c r="A83" s="27"/>
      <c r="B83" s="22"/>
      <c r="C83" s="29"/>
      <c r="D83" s="7" t="s">
        <v>47</v>
      </c>
      <c r="E83" s="5">
        <f t="shared" si="34"/>
        <v>0</v>
      </c>
      <c r="F83" s="25">
        <v>0</v>
      </c>
      <c r="G83" s="25"/>
      <c r="H83" s="25"/>
      <c r="I83" s="25"/>
      <c r="J83" s="25"/>
      <c r="K83" s="8">
        <v>0</v>
      </c>
      <c r="L83" s="8">
        <v>0</v>
      </c>
      <c r="M83" s="8">
        <v>0</v>
      </c>
      <c r="N83" s="8">
        <v>0</v>
      </c>
      <c r="O83" s="20"/>
    </row>
    <row r="84" spans="1:15" s="1" customFormat="1" ht="22.5" x14ac:dyDescent="0.25">
      <c r="A84" s="27"/>
      <c r="B84" s="22"/>
      <c r="C84" s="29"/>
      <c r="D84" s="7" t="s">
        <v>48</v>
      </c>
      <c r="E84" s="5">
        <f t="shared" si="34"/>
        <v>2709.57</v>
      </c>
      <c r="F84" s="25">
        <v>0</v>
      </c>
      <c r="G84" s="25"/>
      <c r="H84" s="25"/>
      <c r="I84" s="25"/>
      <c r="J84" s="25"/>
      <c r="K84" s="8">
        <v>0</v>
      </c>
      <c r="L84" s="8">
        <v>2709.57</v>
      </c>
      <c r="M84" s="8">
        <v>0</v>
      </c>
      <c r="N84" s="8">
        <v>0</v>
      </c>
      <c r="O84" s="20"/>
    </row>
    <row r="85" spans="1:15" s="1" customFormat="1" ht="22.5" x14ac:dyDescent="0.25">
      <c r="A85" s="27"/>
      <c r="B85" s="22"/>
      <c r="C85" s="29"/>
      <c r="D85" s="7" t="s">
        <v>22</v>
      </c>
      <c r="E85" s="5">
        <f t="shared" si="34"/>
        <v>0</v>
      </c>
      <c r="F85" s="25">
        <v>0</v>
      </c>
      <c r="G85" s="25"/>
      <c r="H85" s="25"/>
      <c r="I85" s="25"/>
      <c r="J85" s="25"/>
      <c r="K85" s="8">
        <v>0</v>
      </c>
      <c r="L85" s="8">
        <v>0</v>
      </c>
      <c r="M85" s="8">
        <v>0</v>
      </c>
      <c r="N85" s="8">
        <v>0</v>
      </c>
      <c r="O85" s="20"/>
    </row>
    <row r="86" spans="1:15" s="1" customFormat="1" ht="12" customHeight="1" x14ac:dyDescent="0.25">
      <c r="A86" s="27" t="s">
        <v>63</v>
      </c>
      <c r="B86" s="31" t="s">
        <v>64</v>
      </c>
      <c r="C86" s="28" t="s">
        <v>16</v>
      </c>
      <c r="D86" s="4" t="s">
        <v>17</v>
      </c>
      <c r="E86" s="5">
        <f>SUM(F86:N86)</f>
        <v>600</v>
      </c>
      <c r="F86" s="23">
        <f>SUM(F87:J90)</f>
        <v>600</v>
      </c>
      <c r="G86" s="23"/>
      <c r="H86" s="23"/>
      <c r="I86" s="23"/>
      <c r="J86" s="23"/>
      <c r="K86" s="6">
        <f>SUM(K87:K90)</f>
        <v>0</v>
      </c>
      <c r="L86" s="6">
        <f t="shared" ref="L86:N86" si="35">SUM(L87:L90)</f>
        <v>0</v>
      </c>
      <c r="M86" s="6">
        <f t="shared" si="35"/>
        <v>0</v>
      </c>
      <c r="N86" s="6">
        <f t="shared" si="35"/>
        <v>0</v>
      </c>
      <c r="O86" s="20" t="s">
        <v>62</v>
      </c>
    </row>
    <row r="87" spans="1:15" s="1" customFormat="1" ht="20.25" customHeight="1" x14ac:dyDescent="0.25">
      <c r="A87" s="27"/>
      <c r="B87" s="31"/>
      <c r="C87" s="29"/>
      <c r="D87" s="7" t="s">
        <v>19</v>
      </c>
      <c r="E87" s="5">
        <f t="shared" ref="E87:E90" si="36">SUM(F87:N87)</f>
        <v>0</v>
      </c>
      <c r="F87" s="25">
        <f>F95</f>
        <v>0</v>
      </c>
      <c r="G87" s="25"/>
      <c r="H87" s="25"/>
      <c r="I87" s="25"/>
      <c r="J87" s="25"/>
      <c r="K87" s="8">
        <f>K95</f>
        <v>0</v>
      </c>
      <c r="L87" s="8">
        <f>L95</f>
        <v>0</v>
      </c>
      <c r="M87" s="8">
        <f>M95</f>
        <v>0</v>
      </c>
      <c r="N87" s="8">
        <f>N95</f>
        <v>0</v>
      </c>
      <c r="O87" s="20"/>
    </row>
    <row r="88" spans="1:15" s="1" customFormat="1" ht="21" customHeight="1" x14ac:dyDescent="0.25">
      <c r="A88" s="27"/>
      <c r="B88" s="31"/>
      <c r="C88" s="29"/>
      <c r="D88" s="7" t="s">
        <v>47</v>
      </c>
      <c r="E88" s="5">
        <f t="shared" si="36"/>
        <v>0</v>
      </c>
      <c r="F88" s="25">
        <f t="shared" ref="F88:F90" si="37">F96</f>
        <v>0</v>
      </c>
      <c r="G88" s="25"/>
      <c r="H88" s="25"/>
      <c r="I88" s="25"/>
      <c r="J88" s="25"/>
      <c r="K88" s="8">
        <f t="shared" ref="K88:N90" si="38">K96</f>
        <v>0</v>
      </c>
      <c r="L88" s="8">
        <f t="shared" si="38"/>
        <v>0</v>
      </c>
      <c r="M88" s="8">
        <f t="shared" si="38"/>
        <v>0</v>
      </c>
      <c r="N88" s="8">
        <f t="shared" si="38"/>
        <v>0</v>
      </c>
      <c r="O88" s="20"/>
    </row>
    <row r="89" spans="1:15" s="1" customFormat="1" ht="19.5" customHeight="1" x14ac:dyDescent="0.25">
      <c r="A89" s="27"/>
      <c r="B89" s="31"/>
      <c r="C89" s="29"/>
      <c r="D89" s="7" t="s">
        <v>48</v>
      </c>
      <c r="E89" s="5">
        <f t="shared" si="36"/>
        <v>600</v>
      </c>
      <c r="F89" s="25">
        <f t="shared" si="37"/>
        <v>600</v>
      </c>
      <c r="G89" s="25"/>
      <c r="H89" s="25"/>
      <c r="I89" s="25"/>
      <c r="J89" s="25"/>
      <c r="K89" s="8">
        <f t="shared" si="38"/>
        <v>0</v>
      </c>
      <c r="L89" s="8">
        <f t="shared" si="38"/>
        <v>0</v>
      </c>
      <c r="M89" s="8">
        <f t="shared" si="38"/>
        <v>0</v>
      </c>
      <c r="N89" s="8">
        <f t="shared" si="38"/>
        <v>0</v>
      </c>
      <c r="O89" s="20"/>
    </row>
    <row r="90" spans="1:15" s="1" customFormat="1" ht="22.5" x14ac:dyDescent="0.25">
      <c r="A90" s="27"/>
      <c r="B90" s="31"/>
      <c r="C90" s="29"/>
      <c r="D90" s="7" t="s">
        <v>22</v>
      </c>
      <c r="E90" s="5">
        <f t="shared" si="36"/>
        <v>0</v>
      </c>
      <c r="F90" s="25">
        <f t="shared" si="37"/>
        <v>0</v>
      </c>
      <c r="G90" s="25"/>
      <c r="H90" s="25"/>
      <c r="I90" s="25"/>
      <c r="J90" s="25"/>
      <c r="K90" s="8">
        <f t="shared" si="38"/>
        <v>0</v>
      </c>
      <c r="L90" s="8">
        <f t="shared" si="38"/>
        <v>0</v>
      </c>
      <c r="M90" s="8">
        <f t="shared" si="38"/>
        <v>0</v>
      </c>
      <c r="N90" s="8">
        <f t="shared" si="38"/>
        <v>0</v>
      </c>
      <c r="O90" s="20"/>
    </row>
    <row r="91" spans="1:15" s="1" customFormat="1" ht="13.5" customHeight="1" x14ac:dyDescent="0.25">
      <c r="A91" s="27"/>
      <c r="B91" s="31" t="s">
        <v>65</v>
      </c>
      <c r="C91" s="26" t="s">
        <v>27</v>
      </c>
      <c r="D91" s="21" t="s">
        <v>27</v>
      </c>
      <c r="E91" s="20" t="s">
        <v>28</v>
      </c>
      <c r="F91" s="20" t="s">
        <v>29</v>
      </c>
      <c r="G91" s="20" t="s">
        <v>30</v>
      </c>
      <c r="H91" s="20"/>
      <c r="I91" s="20"/>
      <c r="J91" s="20"/>
      <c r="K91" s="20">
        <v>2027</v>
      </c>
      <c r="L91" s="20">
        <v>2028</v>
      </c>
      <c r="M91" s="20">
        <v>2029</v>
      </c>
      <c r="N91" s="20">
        <v>2030</v>
      </c>
      <c r="O91" s="20" t="s">
        <v>27</v>
      </c>
    </row>
    <row r="92" spans="1:15" s="1" customFormat="1" ht="21" customHeight="1" x14ac:dyDescent="0.25">
      <c r="A92" s="27"/>
      <c r="B92" s="31"/>
      <c r="C92" s="26"/>
      <c r="D92" s="21"/>
      <c r="E92" s="20"/>
      <c r="F92" s="20"/>
      <c r="G92" s="9" t="s">
        <v>31</v>
      </c>
      <c r="H92" s="9" t="s">
        <v>32</v>
      </c>
      <c r="I92" s="9" t="s">
        <v>33</v>
      </c>
      <c r="J92" s="9" t="s">
        <v>34</v>
      </c>
      <c r="K92" s="20"/>
      <c r="L92" s="20"/>
      <c r="M92" s="20"/>
      <c r="N92" s="20"/>
      <c r="O92" s="20"/>
    </row>
    <row r="93" spans="1:15" s="1" customFormat="1" ht="14.25" customHeight="1" x14ac:dyDescent="0.25">
      <c r="A93" s="27"/>
      <c r="B93" s="31"/>
      <c r="C93" s="26"/>
      <c r="D93" s="21"/>
      <c r="E93" s="9">
        <v>1</v>
      </c>
      <c r="F93" s="9">
        <v>1</v>
      </c>
      <c r="G93" s="9">
        <v>1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20"/>
    </row>
    <row r="94" spans="1:15" s="1" customFormat="1" ht="16.5" customHeight="1" x14ac:dyDescent="0.25">
      <c r="A94" s="27" t="s">
        <v>66</v>
      </c>
      <c r="B94" s="31" t="s">
        <v>67</v>
      </c>
      <c r="C94" s="28" t="s">
        <v>16</v>
      </c>
      <c r="D94" s="4" t="s">
        <v>17</v>
      </c>
      <c r="E94" s="5">
        <f>SUM(F94:N94)</f>
        <v>600</v>
      </c>
      <c r="F94" s="23">
        <f>SUM(F95:J98)</f>
        <v>600</v>
      </c>
      <c r="G94" s="23"/>
      <c r="H94" s="23"/>
      <c r="I94" s="23"/>
      <c r="J94" s="23"/>
      <c r="K94" s="6">
        <f>SUM(K95:K98)</f>
        <v>0</v>
      </c>
      <c r="L94" s="6">
        <f t="shared" ref="L94:N94" si="39">SUM(L95:L98)</f>
        <v>0</v>
      </c>
      <c r="M94" s="6">
        <f t="shared" si="39"/>
        <v>0</v>
      </c>
      <c r="N94" s="6">
        <f t="shared" si="39"/>
        <v>0</v>
      </c>
      <c r="O94" s="20" t="s">
        <v>46</v>
      </c>
    </row>
    <row r="95" spans="1:15" s="1" customFormat="1" ht="19.5" customHeight="1" x14ac:dyDescent="0.25">
      <c r="A95" s="27"/>
      <c r="B95" s="31"/>
      <c r="C95" s="29"/>
      <c r="D95" s="7" t="s">
        <v>19</v>
      </c>
      <c r="E95" s="5">
        <f t="shared" ref="E95:E98" si="40">SUM(F95:N95)</f>
        <v>0</v>
      </c>
      <c r="F95" s="25">
        <v>0</v>
      </c>
      <c r="G95" s="25"/>
      <c r="H95" s="25"/>
      <c r="I95" s="25"/>
      <c r="J95" s="25"/>
      <c r="K95" s="8">
        <v>0</v>
      </c>
      <c r="L95" s="8">
        <v>0</v>
      </c>
      <c r="M95" s="8">
        <v>0</v>
      </c>
      <c r="N95" s="8">
        <v>0</v>
      </c>
      <c r="O95" s="20"/>
    </row>
    <row r="96" spans="1:15" s="1" customFormat="1" ht="22.5" customHeight="1" x14ac:dyDescent="0.25">
      <c r="A96" s="27"/>
      <c r="B96" s="31"/>
      <c r="C96" s="29"/>
      <c r="D96" s="7" t="s">
        <v>47</v>
      </c>
      <c r="E96" s="5">
        <f t="shared" si="40"/>
        <v>0</v>
      </c>
      <c r="F96" s="25">
        <v>0</v>
      </c>
      <c r="G96" s="25"/>
      <c r="H96" s="25"/>
      <c r="I96" s="25"/>
      <c r="J96" s="25"/>
      <c r="K96" s="8">
        <v>0</v>
      </c>
      <c r="L96" s="8">
        <v>0</v>
      </c>
      <c r="M96" s="8">
        <v>0</v>
      </c>
      <c r="N96" s="8">
        <v>0</v>
      </c>
      <c r="O96" s="20"/>
    </row>
    <row r="97" spans="1:15" s="1" customFormat="1" ht="22.5" customHeight="1" x14ac:dyDescent="0.25">
      <c r="A97" s="27"/>
      <c r="B97" s="31"/>
      <c r="C97" s="29"/>
      <c r="D97" s="7" t="s">
        <v>48</v>
      </c>
      <c r="E97" s="5">
        <f t="shared" si="40"/>
        <v>600</v>
      </c>
      <c r="F97" s="25">
        <v>600</v>
      </c>
      <c r="G97" s="25"/>
      <c r="H97" s="25"/>
      <c r="I97" s="25"/>
      <c r="J97" s="25"/>
      <c r="K97" s="8">
        <v>0</v>
      </c>
      <c r="L97" s="8">
        <v>0</v>
      </c>
      <c r="M97" s="8">
        <v>0</v>
      </c>
      <c r="N97" s="8">
        <v>0</v>
      </c>
      <c r="O97" s="20"/>
    </row>
    <row r="98" spans="1:15" s="1" customFormat="1" ht="22.5" x14ac:dyDescent="0.25">
      <c r="A98" s="27"/>
      <c r="B98" s="31"/>
      <c r="C98" s="29"/>
      <c r="D98" s="7" t="s">
        <v>22</v>
      </c>
      <c r="E98" s="5">
        <f t="shared" si="40"/>
        <v>0</v>
      </c>
      <c r="F98" s="25">
        <v>0</v>
      </c>
      <c r="G98" s="25"/>
      <c r="H98" s="25"/>
      <c r="I98" s="25"/>
      <c r="J98" s="25"/>
      <c r="K98" s="8">
        <v>0</v>
      </c>
      <c r="L98" s="8">
        <v>0</v>
      </c>
      <c r="M98" s="8">
        <v>0</v>
      </c>
      <c r="N98" s="8">
        <v>0</v>
      </c>
      <c r="O98" s="20"/>
    </row>
    <row r="99" spans="1:15" s="1" customFormat="1" ht="22.5" customHeight="1" x14ac:dyDescent="0.25">
      <c r="A99" s="27" t="s">
        <v>68</v>
      </c>
      <c r="B99" s="22" t="s">
        <v>69</v>
      </c>
      <c r="C99" s="28" t="s">
        <v>16</v>
      </c>
      <c r="D99" s="4" t="s">
        <v>17</v>
      </c>
      <c r="E99" s="5">
        <f>SUM(F99:N99)</f>
        <v>96014.9</v>
      </c>
      <c r="F99" s="23">
        <f>SUM(F100:J103)</f>
        <v>96014.9</v>
      </c>
      <c r="G99" s="23"/>
      <c r="H99" s="23"/>
      <c r="I99" s="23"/>
      <c r="J99" s="23"/>
      <c r="K99" s="6">
        <f>SUM(K100:K103)</f>
        <v>0</v>
      </c>
      <c r="L99" s="6">
        <f t="shared" ref="L99:N99" si="41">SUM(L100:L103)</f>
        <v>0</v>
      </c>
      <c r="M99" s="6">
        <f t="shared" si="41"/>
        <v>0</v>
      </c>
      <c r="N99" s="6">
        <f t="shared" si="41"/>
        <v>0</v>
      </c>
      <c r="O99" s="20" t="s">
        <v>70</v>
      </c>
    </row>
    <row r="100" spans="1:15" s="1" customFormat="1" ht="22.5" customHeight="1" x14ac:dyDescent="0.25">
      <c r="A100" s="27"/>
      <c r="B100" s="22"/>
      <c r="C100" s="29"/>
      <c r="D100" s="7" t="s">
        <v>19</v>
      </c>
      <c r="E100" s="5">
        <f t="shared" ref="E100:E103" si="42">SUM(F100:N100)</f>
        <v>72971.33</v>
      </c>
      <c r="F100" s="25">
        <f>F108</f>
        <v>72971.33</v>
      </c>
      <c r="G100" s="25"/>
      <c r="H100" s="25"/>
      <c r="I100" s="25"/>
      <c r="J100" s="25"/>
      <c r="K100" s="8">
        <f>K108</f>
        <v>0</v>
      </c>
      <c r="L100" s="8">
        <f>L108</f>
        <v>0</v>
      </c>
      <c r="M100" s="8">
        <f>M108</f>
        <v>0</v>
      </c>
      <c r="N100" s="8">
        <f>N108</f>
        <v>0</v>
      </c>
      <c r="O100" s="20"/>
    </row>
    <row r="101" spans="1:15" s="1" customFormat="1" ht="20.25" customHeight="1" x14ac:dyDescent="0.25">
      <c r="A101" s="27"/>
      <c r="B101" s="22"/>
      <c r="C101" s="29"/>
      <c r="D101" s="7" t="s">
        <v>47</v>
      </c>
      <c r="E101" s="5">
        <f t="shared" si="42"/>
        <v>0</v>
      </c>
      <c r="F101" s="25">
        <f t="shared" ref="F101:F103" si="43">F109</f>
        <v>0</v>
      </c>
      <c r="G101" s="25"/>
      <c r="H101" s="25"/>
      <c r="I101" s="25"/>
      <c r="J101" s="25"/>
      <c r="K101" s="8">
        <f t="shared" ref="K101:N103" si="44">K109</f>
        <v>0</v>
      </c>
      <c r="L101" s="8">
        <f t="shared" si="44"/>
        <v>0</v>
      </c>
      <c r="M101" s="8">
        <f t="shared" si="44"/>
        <v>0</v>
      </c>
      <c r="N101" s="8">
        <f t="shared" si="44"/>
        <v>0</v>
      </c>
      <c r="O101" s="20"/>
    </row>
    <row r="102" spans="1:15" s="1" customFormat="1" ht="22.5" customHeight="1" x14ac:dyDescent="0.25">
      <c r="A102" s="27"/>
      <c r="B102" s="22"/>
      <c r="C102" s="29"/>
      <c r="D102" s="7" t="s">
        <v>48</v>
      </c>
      <c r="E102" s="5">
        <f t="shared" si="42"/>
        <v>23043.57</v>
      </c>
      <c r="F102" s="25">
        <f t="shared" si="43"/>
        <v>23043.57</v>
      </c>
      <c r="G102" s="25"/>
      <c r="H102" s="25"/>
      <c r="I102" s="25"/>
      <c r="J102" s="25"/>
      <c r="K102" s="8">
        <f t="shared" si="44"/>
        <v>0</v>
      </c>
      <c r="L102" s="8">
        <f t="shared" si="44"/>
        <v>0</v>
      </c>
      <c r="M102" s="8">
        <f t="shared" si="44"/>
        <v>0</v>
      </c>
      <c r="N102" s="8">
        <f t="shared" si="44"/>
        <v>0</v>
      </c>
      <c r="O102" s="20"/>
    </row>
    <row r="103" spans="1:15" s="1" customFormat="1" ht="22.5" x14ac:dyDescent="0.25">
      <c r="A103" s="27"/>
      <c r="B103" s="22"/>
      <c r="C103" s="29"/>
      <c r="D103" s="7" t="s">
        <v>22</v>
      </c>
      <c r="E103" s="5">
        <f t="shared" si="42"/>
        <v>0</v>
      </c>
      <c r="F103" s="25">
        <f t="shared" si="43"/>
        <v>0</v>
      </c>
      <c r="G103" s="25"/>
      <c r="H103" s="25"/>
      <c r="I103" s="25"/>
      <c r="J103" s="25"/>
      <c r="K103" s="8">
        <f t="shared" si="44"/>
        <v>0</v>
      </c>
      <c r="L103" s="8">
        <f t="shared" si="44"/>
        <v>0</v>
      </c>
      <c r="M103" s="8">
        <f t="shared" si="44"/>
        <v>0</v>
      </c>
      <c r="N103" s="8">
        <f t="shared" si="44"/>
        <v>0</v>
      </c>
      <c r="O103" s="20"/>
    </row>
    <row r="104" spans="1:15" s="1" customFormat="1" x14ac:dyDescent="0.25">
      <c r="A104" s="27"/>
      <c r="B104" s="24" t="s">
        <v>71</v>
      </c>
      <c r="C104" s="26" t="s">
        <v>27</v>
      </c>
      <c r="D104" s="21" t="s">
        <v>27</v>
      </c>
      <c r="E104" s="20" t="s">
        <v>28</v>
      </c>
      <c r="F104" s="20" t="s">
        <v>29</v>
      </c>
      <c r="G104" s="20" t="s">
        <v>30</v>
      </c>
      <c r="H104" s="20"/>
      <c r="I104" s="20"/>
      <c r="J104" s="20"/>
      <c r="K104" s="20">
        <v>2027</v>
      </c>
      <c r="L104" s="20">
        <v>2028</v>
      </c>
      <c r="M104" s="20">
        <v>2029</v>
      </c>
      <c r="N104" s="20">
        <v>2030</v>
      </c>
      <c r="O104" s="20" t="s">
        <v>27</v>
      </c>
    </row>
    <row r="105" spans="1:15" s="1" customFormat="1" ht="21" customHeight="1" x14ac:dyDescent="0.25">
      <c r="A105" s="27"/>
      <c r="B105" s="24"/>
      <c r="C105" s="26"/>
      <c r="D105" s="21"/>
      <c r="E105" s="20"/>
      <c r="F105" s="20"/>
      <c r="G105" s="9" t="s">
        <v>31</v>
      </c>
      <c r="H105" s="9" t="s">
        <v>32</v>
      </c>
      <c r="I105" s="9" t="s">
        <v>33</v>
      </c>
      <c r="J105" s="9" t="s">
        <v>34</v>
      </c>
      <c r="K105" s="20"/>
      <c r="L105" s="20"/>
      <c r="M105" s="20"/>
      <c r="N105" s="20"/>
      <c r="O105" s="20"/>
    </row>
    <row r="106" spans="1:15" s="1" customFormat="1" x14ac:dyDescent="0.25">
      <c r="A106" s="27"/>
      <c r="B106" s="24"/>
      <c r="C106" s="26"/>
      <c r="D106" s="21"/>
      <c r="E106" s="9">
        <v>1</v>
      </c>
      <c r="F106" s="9">
        <v>1</v>
      </c>
      <c r="G106" s="9">
        <v>0</v>
      </c>
      <c r="H106" s="9">
        <v>0</v>
      </c>
      <c r="I106" s="9">
        <v>0</v>
      </c>
      <c r="J106" s="9">
        <v>1</v>
      </c>
      <c r="K106" s="9">
        <v>0</v>
      </c>
      <c r="L106" s="9">
        <v>0</v>
      </c>
      <c r="M106" s="9">
        <v>0</v>
      </c>
      <c r="N106" s="9">
        <v>0</v>
      </c>
      <c r="O106" s="20"/>
    </row>
    <row r="107" spans="1:15" s="1" customFormat="1" ht="26.25" customHeight="1" x14ac:dyDescent="0.25">
      <c r="A107" s="27" t="s">
        <v>72</v>
      </c>
      <c r="B107" s="22" t="s">
        <v>73</v>
      </c>
      <c r="C107" s="28" t="s">
        <v>16</v>
      </c>
      <c r="D107" s="14" t="s">
        <v>17</v>
      </c>
      <c r="E107" s="5">
        <f>SUM(F107:N107)</f>
        <v>96014.9</v>
      </c>
      <c r="F107" s="23">
        <f>SUM(F108:J111)</f>
        <v>96014.9</v>
      </c>
      <c r="G107" s="23"/>
      <c r="H107" s="23"/>
      <c r="I107" s="23"/>
      <c r="J107" s="23"/>
      <c r="K107" s="6">
        <f>SUM(K108:K111)</f>
        <v>0</v>
      </c>
      <c r="L107" s="6">
        <f t="shared" ref="L107:N107" si="45">SUM(L108:L111)</f>
        <v>0</v>
      </c>
      <c r="M107" s="6">
        <f t="shared" si="45"/>
        <v>0</v>
      </c>
      <c r="N107" s="6">
        <f t="shared" si="45"/>
        <v>0</v>
      </c>
      <c r="O107" s="20" t="s">
        <v>74</v>
      </c>
    </row>
    <row r="108" spans="1:15" s="1" customFormat="1" ht="22.5" x14ac:dyDescent="0.25">
      <c r="A108" s="27"/>
      <c r="B108" s="22"/>
      <c r="C108" s="29"/>
      <c r="D108" s="7" t="s">
        <v>19</v>
      </c>
      <c r="E108" s="5">
        <f t="shared" ref="E108:E111" si="46">SUM(F108:N108)</f>
        <v>72971.33</v>
      </c>
      <c r="F108" s="25">
        <v>72971.33</v>
      </c>
      <c r="G108" s="25"/>
      <c r="H108" s="25"/>
      <c r="I108" s="25"/>
      <c r="J108" s="25"/>
      <c r="K108" s="8">
        <v>0</v>
      </c>
      <c r="L108" s="8">
        <v>0</v>
      </c>
      <c r="M108" s="8">
        <v>0</v>
      </c>
      <c r="N108" s="8">
        <v>0</v>
      </c>
      <c r="O108" s="20"/>
    </row>
    <row r="109" spans="1:15" s="1" customFormat="1" ht="22.5" x14ac:dyDescent="0.25">
      <c r="A109" s="27"/>
      <c r="B109" s="22"/>
      <c r="C109" s="29"/>
      <c r="D109" s="7" t="s">
        <v>47</v>
      </c>
      <c r="E109" s="5">
        <f t="shared" si="46"/>
        <v>0</v>
      </c>
      <c r="F109" s="25">
        <v>0</v>
      </c>
      <c r="G109" s="25"/>
      <c r="H109" s="25"/>
      <c r="I109" s="25"/>
      <c r="J109" s="25"/>
      <c r="K109" s="8">
        <v>0</v>
      </c>
      <c r="L109" s="8">
        <v>0</v>
      </c>
      <c r="M109" s="8">
        <v>0</v>
      </c>
      <c r="N109" s="8">
        <v>0</v>
      </c>
      <c r="O109" s="20"/>
    </row>
    <row r="110" spans="1:15" s="1" customFormat="1" ht="22.5" x14ac:dyDescent="0.25">
      <c r="A110" s="27"/>
      <c r="B110" s="22"/>
      <c r="C110" s="29"/>
      <c r="D110" s="7" t="s">
        <v>48</v>
      </c>
      <c r="E110" s="5">
        <f t="shared" si="46"/>
        <v>23043.57</v>
      </c>
      <c r="F110" s="25">
        <v>23043.57</v>
      </c>
      <c r="G110" s="25"/>
      <c r="H110" s="25"/>
      <c r="I110" s="25"/>
      <c r="J110" s="25"/>
      <c r="K110" s="8">
        <v>0</v>
      </c>
      <c r="L110" s="8">
        <v>0</v>
      </c>
      <c r="M110" s="8">
        <v>0</v>
      </c>
      <c r="N110" s="8">
        <v>0</v>
      </c>
      <c r="O110" s="20"/>
    </row>
    <row r="111" spans="1:15" s="1" customFormat="1" ht="22.5" x14ac:dyDescent="0.25">
      <c r="A111" s="27"/>
      <c r="B111" s="22"/>
      <c r="C111" s="29"/>
      <c r="D111" s="7" t="s">
        <v>22</v>
      </c>
      <c r="E111" s="5">
        <f t="shared" si="46"/>
        <v>0</v>
      </c>
      <c r="F111" s="25">
        <v>0</v>
      </c>
      <c r="G111" s="25"/>
      <c r="H111" s="25"/>
      <c r="I111" s="25"/>
      <c r="J111" s="25"/>
      <c r="K111" s="8">
        <v>0</v>
      </c>
      <c r="L111" s="8">
        <v>0</v>
      </c>
      <c r="M111" s="8">
        <v>0</v>
      </c>
      <c r="N111" s="8">
        <v>0</v>
      </c>
      <c r="O111" s="20"/>
    </row>
    <row r="112" spans="1:15" s="1" customFormat="1" ht="15" customHeight="1" x14ac:dyDescent="0.25">
      <c r="A112" s="27" t="s">
        <v>75</v>
      </c>
      <c r="B112" s="31" t="s">
        <v>76</v>
      </c>
      <c r="C112" s="28" t="s">
        <v>16</v>
      </c>
      <c r="D112" s="4" t="s">
        <v>17</v>
      </c>
      <c r="E112" s="5">
        <f>SUM(F112:N112)</f>
        <v>0</v>
      </c>
      <c r="F112" s="23">
        <f>SUM(F113:J116)</f>
        <v>0</v>
      </c>
      <c r="G112" s="23"/>
      <c r="H112" s="23"/>
      <c r="I112" s="23"/>
      <c r="J112" s="23"/>
      <c r="K112" s="6">
        <f>SUM(K113:K116)</f>
        <v>0</v>
      </c>
      <c r="L112" s="6">
        <f t="shared" ref="L112:N112" si="47">SUM(L113:L116)</f>
        <v>0</v>
      </c>
      <c r="M112" s="6">
        <f t="shared" si="47"/>
        <v>0</v>
      </c>
      <c r="N112" s="6">
        <f t="shared" si="47"/>
        <v>0</v>
      </c>
      <c r="O112" s="20" t="s">
        <v>46</v>
      </c>
    </row>
    <row r="113" spans="1:15" s="1" customFormat="1" ht="22.5" x14ac:dyDescent="0.25">
      <c r="A113" s="27"/>
      <c r="B113" s="31"/>
      <c r="C113" s="29"/>
      <c r="D113" s="7" t="s">
        <v>19</v>
      </c>
      <c r="E113" s="5">
        <f t="shared" ref="E113:E116" si="48">SUM(F113:N113)</f>
        <v>0</v>
      </c>
      <c r="F113" s="25">
        <v>0</v>
      </c>
      <c r="G113" s="25"/>
      <c r="H113" s="25"/>
      <c r="I113" s="25"/>
      <c r="J113" s="25"/>
      <c r="K113" s="8">
        <v>0</v>
      </c>
      <c r="L113" s="8">
        <v>0</v>
      </c>
      <c r="M113" s="8">
        <v>0</v>
      </c>
      <c r="N113" s="8">
        <v>0</v>
      </c>
      <c r="O113" s="20"/>
    </row>
    <row r="114" spans="1:15" s="1" customFormat="1" ht="22.5" x14ac:dyDescent="0.25">
      <c r="A114" s="27"/>
      <c r="B114" s="31"/>
      <c r="C114" s="29"/>
      <c r="D114" s="7" t="s">
        <v>47</v>
      </c>
      <c r="E114" s="5">
        <f t="shared" si="48"/>
        <v>0</v>
      </c>
      <c r="F114" s="25">
        <v>0</v>
      </c>
      <c r="G114" s="25"/>
      <c r="H114" s="25"/>
      <c r="I114" s="25"/>
      <c r="J114" s="25"/>
      <c r="K114" s="8">
        <v>0</v>
      </c>
      <c r="L114" s="8">
        <v>0</v>
      </c>
      <c r="M114" s="8">
        <v>0</v>
      </c>
      <c r="N114" s="8">
        <v>0</v>
      </c>
      <c r="O114" s="20"/>
    </row>
    <row r="115" spans="1:15" s="1" customFormat="1" ht="22.5" x14ac:dyDescent="0.25">
      <c r="A115" s="27"/>
      <c r="B115" s="31"/>
      <c r="C115" s="29"/>
      <c r="D115" s="7" t="s">
        <v>48</v>
      </c>
      <c r="E115" s="5">
        <f t="shared" si="48"/>
        <v>0</v>
      </c>
      <c r="F115" s="25">
        <v>0</v>
      </c>
      <c r="G115" s="25"/>
      <c r="H115" s="25"/>
      <c r="I115" s="25"/>
      <c r="J115" s="25"/>
      <c r="K115" s="8">
        <v>0</v>
      </c>
      <c r="L115" s="8">
        <v>0</v>
      </c>
      <c r="M115" s="8">
        <v>0</v>
      </c>
      <c r="N115" s="8">
        <v>0</v>
      </c>
      <c r="O115" s="20"/>
    </row>
    <row r="116" spans="1:15" s="1" customFormat="1" ht="22.5" x14ac:dyDescent="0.25">
      <c r="A116" s="27"/>
      <c r="B116" s="31"/>
      <c r="C116" s="29"/>
      <c r="D116" s="7" t="s">
        <v>22</v>
      </c>
      <c r="E116" s="5">
        <f t="shared" si="48"/>
        <v>0</v>
      </c>
      <c r="F116" s="25">
        <v>0</v>
      </c>
      <c r="G116" s="25"/>
      <c r="H116" s="25"/>
      <c r="I116" s="25"/>
      <c r="J116" s="25"/>
      <c r="K116" s="8">
        <v>0</v>
      </c>
      <c r="L116" s="8">
        <v>0</v>
      </c>
      <c r="M116" s="8">
        <v>0</v>
      </c>
      <c r="N116" s="8">
        <v>0</v>
      </c>
      <c r="O116" s="20"/>
    </row>
    <row r="117" spans="1:15" s="1" customFormat="1" x14ac:dyDescent="0.25">
      <c r="A117" s="27"/>
      <c r="B117" s="24" t="s">
        <v>71</v>
      </c>
      <c r="C117" s="26" t="s">
        <v>27</v>
      </c>
      <c r="D117" s="21" t="s">
        <v>27</v>
      </c>
      <c r="E117" s="20" t="s">
        <v>28</v>
      </c>
      <c r="F117" s="20" t="s">
        <v>29</v>
      </c>
      <c r="G117" s="20" t="s">
        <v>30</v>
      </c>
      <c r="H117" s="20"/>
      <c r="I117" s="20"/>
      <c r="J117" s="20"/>
      <c r="K117" s="20">
        <v>2027</v>
      </c>
      <c r="L117" s="20">
        <v>2028</v>
      </c>
      <c r="M117" s="20">
        <v>2029</v>
      </c>
      <c r="N117" s="20">
        <v>2030</v>
      </c>
      <c r="O117" s="20" t="s">
        <v>27</v>
      </c>
    </row>
    <row r="118" spans="1:15" s="1" customFormat="1" ht="22.5" customHeight="1" x14ac:dyDescent="0.25">
      <c r="A118" s="27"/>
      <c r="B118" s="24"/>
      <c r="C118" s="26"/>
      <c r="D118" s="21"/>
      <c r="E118" s="20"/>
      <c r="F118" s="20"/>
      <c r="G118" s="9" t="s">
        <v>31</v>
      </c>
      <c r="H118" s="9" t="s">
        <v>32</v>
      </c>
      <c r="I118" s="9" t="s">
        <v>33</v>
      </c>
      <c r="J118" s="9" t="s">
        <v>34</v>
      </c>
      <c r="K118" s="20"/>
      <c r="L118" s="20"/>
      <c r="M118" s="20"/>
      <c r="N118" s="20"/>
      <c r="O118" s="20"/>
    </row>
    <row r="119" spans="1:15" s="1" customFormat="1" x14ac:dyDescent="0.25">
      <c r="A119" s="27"/>
      <c r="B119" s="24"/>
      <c r="C119" s="26"/>
      <c r="D119" s="21"/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20"/>
    </row>
    <row r="120" spans="1:15" s="1" customFormat="1" ht="15" customHeight="1" x14ac:dyDescent="0.25">
      <c r="A120" s="30">
        <v>3</v>
      </c>
      <c r="B120" s="24" t="s">
        <v>77</v>
      </c>
      <c r="C120" s="28" t="s">
        <v>16</v>
      </c>
      <c r="D120" s="4" t="s">
        <v>17</v>
      </c>
      <c r="E120" s="5">
        <f>SUM(F120:N120)</f>
        <v>5400</v>
      </c>
      <c r="F120" s="23">
        <f>SUM(F121:J124)</f>
        <v>600</v>
      </c>
      <c r="G120" s="23"/>
      <c r="H120" s="23"/>
      <c r="I120" s="23"/>
      <c r="J120" s="23"/>
      <c r="K120" s="6">
        <f>SUM(K121:K124)</f>
        <v>1200</v>
      </c>
      <c r="L120" s="6">
        <f t="shared" ref="L120:N120" si="49">SUM(L121:L124)</f>
        <v>1200</v>
      </c>
      <c r="M120" s="6">
        <f t="shared" si="49"/>
        <v>1200</v>
      </c>
      <c r="N120" s="6">
        <f t="shared" si="49"/>
        <v>1200</v>
      </c>
      <c r="O120" s="21" t="s">
        <v>78</v>
      </c>
    </row>
    <row r="121" spans="1:15" s="1" customFormat="1" ht="22.5" x14ac:dyDescent="0.25">
      <c r="A121" s="30"/>
      <c r="B121" s="24"/>
      <c r="C121" s="29"/>
      <c r="D121" s="7" t="s">
        <v>19</v>
      </c>
      <c r="E121" s="5">
        <f t="shared" ref="E121:E124" si="50">SUM(F121:N121)</f>
        <v>0</v>
      </c>
      <c r="F121" s="25">
        <f>F126</f>
        <v>0</v>
      </c>
      <c r="G121" s="25"/>
      <c r="H121" s="25"/>
      <c r="I121" s="25"/>
      <c r="J121" s="25"/>
      <c r="K121" s="8">
        <f>K126</f>
        <v>0</v>
      </c>
      <c r="L121" s="8">
        <f>L126</f>
        <v>0</v>
      </c>
      <c r="M121" s="8">
        <f>M126</f>
        <v>0</v>
      </c>
      <c r="N121" s="8">
        <f>N126</f>
        <v>0</v>
      </c>
      <c r="O121" s="21"/>
    </row>
    <row r="122" spans="1:15" s="1" customFormat="1" ht="22.5" x14ac:dyDescent="0.25">
      <c r="A122" s="30"/>
      <c r="B122" s="24"/>
      <c r="C122" s="29"/>
      <c r="D122" s="7" t="s">
        <v>47</v>
      </c>
      <c r="E122" s="5">
        <f t="shared" si="50"/>
        <v>0</v>
      </c>
      <c r="F122" s="25">
        <f t="shared" ref="F122:F124" si="51">F127</f>
        <v>0</v>
      </c>
      <c r="G122" s="25"/>
      <c r="H122" s="25"/>
      <c r="I122" s="25"/>
      <c r="J122" s="25"/>
      <c r="K122" s="8">
        <f t="shared" ref="K122:N124" si="52">K127</f>
        <v>0</v>
      </c>
      <c r="L122" s="8">
        <f t="shared" si="52"/>
        <v>0</v>
      </c>
      <c r="M122" s="8">
        <f t="shared" si="52"/>
        <v>0</v>
      </c>
      <c r="N122" s="8">
        <f t="shared" si="52"/>
        <v>0</v>
      </c>
      <c r="O122" s="21"/>
    </row>
    <row r="123" spans="1:15" s="1" customFormat="1" ht="22.5" x14ac:dyDescent="0.25">
      <c r="A123" s="30"/>
      <c r="B123" s="24"/>
      <c r="C123" s="29"/>
      <c r="D123" s="7" t="s">
        <v>48</v>
      </c>
      <c r="E123" s="5">
        <f t="shared" si="50"/>
        <v>5400</v>
      </c>
      <c r="F123" s="25">
        <f t="shared" si="51"/>
        <v>600</v>
      </c>
      <c r="G123" s="25"/>
      <c r="H123" s="25"/>
      <c r="I123" s="25"/>
      <c r="J123" s="25"/>
      <c r="K123" s="8">
        <f t="shared" si="52"/>
        <v>1200</v>
      </c>
      <c r="L123" s="8">
        <f t="shared" si="52"/>
        <v>1200</v>
      </c>
      <c r="M123" s="8">
        <f t="shared" si="52"/>
        <v>1200</v>
      </c>
      <c r="N123" s="8">
        <f t="shared" si="52"/>
        <v>1200</v>
      </c>
      <c r="O123" s="21"/>
    </row>
    <row r="124" spans="1:15" s="1" customFormat="1" ht="22.5" x14ac:dyDescent="0.25">
      <c r="A124" s="30"/>
      <c r="B124" s="24"/>
      <c r="C124" s="29"/>
      <c r="D124" s="7" t="s">
        <v>22</v>
      </c>
      <c r="E124" s="5">
        <f t="shared" si="50"/>
        <v>0</v>
      </c>
      <c r="F124" s="25">
        <f t="shared" si="51"/>
        <v>0</v>
      </c>
      <c r="G124" s="25"/>
      <c r="H124" s="25"/>
      <c r="I124" s="25"/>
      <c r="J124" s="25"/>
      <c r="K124" s="8">
        <f t="shared" si="52"/>
        <v>0</v>
      </c>
      <c r="L124" s="8">
        <f t="shared" si="52"/>
        <v>0</v>
      </c>
      <c r="M124" s="8">
        <f t="shared" si="52"/>
        <v>0</v>
      </c>
      <c r="N124" s="8">
        <f t="shared" si="52"/>
        <v>0</v>
      </c>
      <c r="O124" s="21"/>
    </row>
    <row r="125" spans="1:15" s="1" customFormat="1" ht="15" customHeight="1" x14ac:dyDescent="0.25">
      <c r="A125" s="27" t="s">
        <v>79</v>
      </c>
      <c r="B125" s="22" t="s">
        <v>80</v>
      </c>
      <c r="C125" s="28" t="s">
        <v>16</v>
      </c>
      <c r="D125" s="4" t="s">
        <v>17</v>
      </c>
      <c r="E125" s="5">
        <f>SUM(F125:N125)</f>
        <v>5400</v>
      </c>
      <c r="F125" s="23">
        <f>SUM(F126:J129)</f>
        <v>600</v>
      </c>
      <c r="G125" s="23"/>
      <c r="H125" s="23"/>
      <c r="I125" s="23"/>
      <c r="J125" s="23"/>
      <c r="K125" s="6">
        <f>SUM(K126:K129)</f>
        <v>1200</v>
      </c>
      <c r="L125" s="6">
        <f t="shared" ref="L125:N125" si="53">SUM(L126:L129)</f>
        <v>1200</v>
      </c>
      <c r="M125" s="6">
        <f t="shared" si="53"/>
        <v>1200</v>
      </c>
      <c r="N125" s="6">
        <f t="shared" si="53"/>
        <v>1200</v>
      </c>
      <c r="O125" s="21" t="s">
        <v>78</v>
      </c>
    </row>
    <row r="126" spans="1:15" s="1" customFormat="1" ht="22.5" x14ac:dyDescent="0.25">
      <c r="A126" s="27"/>
      <c r="B126" s="22"/>
      <c r="C126" s="29"/>
      <c r="D126" s="7" t="s">
        <v>19</v>
      </c>
      <c r="E126" s="5">
        <f t="shared" ref="E126:E129" si="54">SUM(F126:N126)</f>
        <v>0</v>
      </c>
      <c r="F126" s="25">
        <v>0</v>
      </c>
      <c r="G126" s="25"/>
      <c r="H126" s="25"/>
      <c r="I126" s="25"/>
      <c r="J126" s="25"/>
      <c r="K126" s="8">
        <v>0</v>
      </c>
      <c r="L126" s="8">
        <v>0</v>
      </c>
      <c r="M126" s="8">
        <v>0</v>
      </c>
      <c r="N126" s="8">
        <v>0</v>
      </c>
      <c r="O126" s="21"/>
    </row>
    <row r="127" spans="1:15" s="1" customFormat="1" ht="22.5" x14ac:dyDescent="0.25">
      <c r="A127" s="27"/>
      <c r="B127" s="22"/>
      <c r="C127" s="29"/>
      <c r="D127" s="7" t="s">
        <v>47</v>
      </c>
      <c r="E127" s="5">
        <f t="shared" si="54"/>
        <v>0</v>
      </c>
      <c r="F127" s="25">
        <v>0</v>
      </c>
      <c r="G127" s="25"/>
      <c r="H127" s="25"/>
      <c r="I127" s="25"/>
      <c r="J127" s="25"/>
      <c r="K127" s="8">
        <v>0</v>
      </c>
      <c r="L127" s="8">
        <v>0</v>
      </c>
      <c r="M127" s="8">
        <v>0</v>
      </c>
      <c r="N127" s="8">
        <v>0</v>
      </c>
      <c r="O127" s="21"/>
    </row>
    <row r="128" spans="1:15" s="1" customFormat="1" ht="22.5" x14ac:dyDescent="0.25">
      <c r="A128" s="27"/>
      <c r="B128" s="22"/>
      <c r="C128" s="29"/>
      <c r="D128" s="7" t="s">
        <v>48</v>
      </c>
      <c r="E128" s="5">
        <f t="shared" si="54"/>
        <v>5400</v>
      </c>
      <c r="F128" s="25">
        <v>600</v>
      </c>
      <c r="G128" s="25"/>
      <c r="H128" s="25"/>
      <c r="I128" s="25"/>
      <c r="J128" s="25"/>
      <c r="K128" s="8">
        <v>1200</v>
      </c>
      <c r="L128" s="8">
        <v>1200</v>
      </c>
      <c r="M128" s="8">
        <v>1200</v>
      </c>
      <c r="N128" s="8">
        <v>1200</v>
      </c>
      <c r="O128" s="21"/>
    </row>
    <row r="129" spans="1:15" s="1" customFormat="1" ht="22.5" x14ac:dyDescent="0.25">
      <c r="A129" s="27"/>
      <c r="B129" s="22"/>
      <c r="C129" s="29"/>
      <c r="D129" s="7" t="s">
        <v>22</v>
      </c>
      <c r="E129" s="5">
        <f t="shared" si="54"/>
        <v>0</v>
      </c>
      <c r="F129" s="25">
        <v>0</v>
      </c>
      <c r="G129" s="25"/>
      <c r="H129" s="25"/>
      <c r="I129" s="25"/>
      <c r="J129" s="25"/>
      <c r="K129" s="8">
        <v>0</v>
      </c>
      <c r="L129" s="8">
        <v>0</v>
      </c>
      <c r="M129" s="8">
        <v>0</v>
      </c>
      <c r="N129" s="8">
        <v>0</v>
      </c>
      <c r="O129" s="21"/>
    </row>
    <row r="130" spans="1:15" s="1" customFormat="1" ht="15" customHeight="1" x14ac:dyDescent="0.25">
      <c r="A130" s="27"/>
      <c r="B130" s="22" t="s">
        <v>81</v>
      </c>
      <c r="C130" s="26" t="s">
        <v>27</v>
      </c>
      <c r="D130" s="21" t="s">
        <v>27</v>
      </c>
      <c r="E130" s="20" t="s">
        <v>28</v>
      </c>
      <c r="F130" s="20" t="s">
        <v>29</v>
      </c>
      <c r="G130" s="20" t="s">
        <v>30</v>
      </c>
      <c r="H130" s="20"/>
      <c r="I130" s="20"/>
      <c r="J130" s="20"/>
      <c r="K130" s="20">
        <v>2027</v>
      </c>
      <c r="L130" s="20">
        <v>2028</v>
      </c>
      <c r="M130" s="20">
        <v>2029</v>
      </c>
      <c r="N130" s="20">
        <v>2030</v>
      </c>
      <c r="O130" s="21" t="s">
        <v>27</v>
      </c>
    </row>
    <row r="131" spans="1:15" s="1" customFormat="1" ht="24.75" customHeight="1" x14ac:dyDescent="0.25">
      <c r="A131" s="27"/>
      <c r="B131" s="22"/>
      <c r="C131" s="26"/>
      <c r="D131" s="21"/>
      <c r="E131" s="20"/>
      <c r="F131" s="20"/>
      <c r="G131" s="9" t="s">
        <v>31</v>
      </c>
      <c r="H131" s="9" t="s">
        <v>32</v>
      </c>
      <c r="I131" s="9" t="s">
        <v>33</v>
      </c>
      <c r="J131" s="9" t="s">
        <v>34</v>
      </c>
      <c r="K131" s="20"/>
      <c r="L131" s="20"/>
      <c r="M131" s="20"/>
      <c r="N131" s="20"/>
      <c r="O131" s="21"/>
    </row>
    <row r="132" spans="1:15" s="1" customFormat="1" x14ac:dyDescent="0.25">
      <c r="A132" s="27"/>
      <c r="B132" s="22"/>
      <c r="C132" s="26"/>
      <c r="D132" s="21"/>
      <c r="E132" s="9">
        <v>5</v>
      </c>
      <c r="F132" s="9">
        <v>1</v>
      </c>
      <c r="G132" s="9">
        <v>0</v>
      </c>
      <c r="H132" s="9">
        <v>0</v>
      </c>
      <c r="I132" s="9">
        <v>0</v>
      </c>
      <c r="J132" s="9">
        <v>1</v>
      </c>
      <c r="K132" s="9">
        <v>1</v>
      </c>
      <c r="L132" s="9">
        <v>1</v>
      </c>
      <c r="M132" s="9">
        <v>1</v>
      </c>
      <c r="N132" s="9">
        <v>1</v>
      </c>
      <c r="O132" s="21"/>
    </row>
    <row r="133" spans="1:15" x14ac:dyDescent="0.25">
      <c r="A133" s="22" t="s">
        <v>82</v>
      </c>
      <c r="B133" s="22"/>
      <c r="C133" s="22"/>
      <c r="D133" s="4" t="s">
        <v>17</v>
      </c>
      <c r="E133" s="5">
        <f>SUM(F133:N133)</f>
        <v>370438.21</v>
      </c>
      <c r="F133" s="23">
        <f>SUM(F134:J137)</f>
        <v>249262.5</v>
      </c>
      <c r="G133" s="23"/>
      <c r="H133" s="23"/>
      <c r="I133" s="23"/>
      <c r="J133" s="23"/>
      <c r="K133" s="6">
        <f>SUM(K134:K137)</f>
        <v>48809.71</v>
      </c>
      <c r="L133" s="6">
        <f t="shared" ref="L133:N133" si="55">SUM(L134:L137)</f>
        <v>69966</v>
      </c>
      <c r="M133" s="6">
        <f t="shared" si="55"/>
        <v>1200</v>
      </c>
      <c r="N133" s="6">
        <f t="shared" si="55"/>
        <v>1200</v>
      </c>
      <c r="O133" s="24"/>
    </row>
    <row r="134" spans="1:15" ht="22.5" x14ac:dyDescent="0.25">
      <c r="A134" s="22"/>
      <c r="B134" s="22"/>
      <c r="C134" s="22"/>
      <c r="D134" s="7" t="s">
        <v>19</v>
      </c>
      <c r="E134" s="5">
        <f t="shared" ref="E134:E137" si="56">SUM(F134:N134)</f>
        <v>279384.84999999998</v>
      </c>
      <c r="F134" s="18">
        <f>F9+F51+F121</f>
        <v>191402.12</v>
      </c>
      <c r="G134" s="18"/>
      <c r="H134" s="18"/>
      <c r="I134" s="18"/>
      <c r="J134" s="18"/>
      <c r="K134" s="5">
        <f>K9+K51+K121</f>
        <v>36133.17</v>
      </c>
      <c r="L134" s="5">
        <f>L9+L51+L121</f>
        <v>51849.56</v>
      </c>
      <c r="M134" s="5">
        <f>M9+M51+M121</f>
        <v>0</v>
      </c>
      <c r="N134" s="5">
        <f>N9+N51+N121</f>
        <v>0</v>
      </c>
      <c r="O134" s="24"/>
    </row>
    <row r="135" spans="1:15" ht="22.5" x14ac:dyDescent="0.25">
      <c r="A135" s="22"/>
      <c r="B135" s="22"/>
      <c r="C135" s="22"/>
      <c r="D135" s="7" t="s">
        <v>47</v>
      </c>
      <c r="E135" s="5">
        <f t="shared" si="56"/>
        <v>0</v>
      </c>
      <c r="F135" s="18">
        <f t="shared" ref="F135:F137" si="57">F10+F52+F122</f>
        <v>0</v>
      </c>
      <c r="G135" s="18"/>
      <c r="H135" s="18"/>
      <c r="I135" s="18"/>
      <c r="J135" s="18"/>
      <c r="K135" s="5">
        <f t="shared" ref="K135:N137" si="58">K10+K52+K122</f>
        <v>0</v>
      </c>
      <c r="L135" s="5">
        <f t="shared" si="58"/>
        <v>0</v>
      </c>
      <c r="M135" s="5">
        <f t="shared" si="58"/>
        <v>0</v>
      </c>
      <c r="N135" s="5">
        <f t="shared" si="58"/>
        <v>0</v>
      </c>
      <c r="O135" s="24"/>
    </row>
    <row r="136" spans="1:15" ht="22.5" x14ac:dyDescent="0.25">
      <c r="A136" s="22"/>
      <c r="B136" s="22"/>
      <c r="C136" s="22"/>
      <c r="D136" s="7" t="s">
        <v>48</v>
      </c>
      <c r="E136" s="5">
        <f t="shared" si="56"/>
        <v>91053.36</v>
      </c>
      <c r="F136" s="18">
        <f t="shared" si="57"/>
        <v>57860.38</v>
      </c>
      <c r="G136" s="18"/>
      <c r="H136" s="18"/>
      <c r="I136" s="18"/>
      <c r="J136" s="18"/>
      <c r="K136" s="5">
        <f t="shared" si="58"/>
        <v>12676.54</v>
      </c>
      <c r="L136" s="5">
        <f t="shared" si="58"/>
        <v>18116.440000000002</v>
      </c>
      <c r="M136" s="5">
        <f t="shared" si="58"/>
        <v>1200</v>
      </c>
      <c r="N136" s="5">
        <f t="shared" si="58"/>
        <v>1200</v>
      </c>
      <c r="O136" s="24"/>
    </row>
    <row r="137" spans="1:15" ht="22.5" x14ac:dyDescent="0.25">
      <c r="A137" s="22"/>
      <c r="B137" s="22"/>
      <c r="C137" s="22"/>
      <c r="D137" s="7" t="s">
        <v>22</v>
      </c>
      <c r="E137" s="5">
        <f t="shared" si="56"/>
        <v>0</v>
      </c>
      <c r="F137" s="18">
        <f t="shared" si="57"/>
        <v>0</v>
      </c>
      <c r="G137" s="18"/>
      <c r="H137" s="18"/>
      <c r="I137" s="18"/>
      <c r="J137" s="18"/>
      <c r="K137" s="5">
        <f t="shared" si="58"/>
        <v>0</v>
      </c>
      <c r="L137" s="5">
        <f t="shared" si="58"/>
        <v>0</v>
      </c>
      <c r="M137" s="5">
        <f t="shared" si="58"/>
        <v>0</v>
      </c>
      <c r="N137" s="5">
        <f t="shared" si="58"/>
        <v>0</v>
      </c>
      <c r="O137" s="24"/>
    </row>
    <row r="138" spans="1:15" ht="21" customHeight="1" x14ac:dyDescent="0.25">
      <c r="E138" s="15"/>
      <c r="F138" s="19"/>
      <c r="G138" s="19"/>
      <c r="H138" s="19"/>
      <c r="I138" s="19"/>
      <c r="J138" s="19"/>
      <c r="K138" s="15"/>
      <c r="L138" s="15"/>
      <c r="M138" s="15"/>
      <c r="N138" s="15"/>
      <c r="O138" s="16" t="s">
        <v>83</v>
      </c>
    </row>
    <row r="139" spans="1:15" x14ac:dyDescent="0.25">
      <c r="G139" s="17"/>
      <c r="H139" s="17"/>
      <c r="I139" s="17"/>
    </row>
  </sheetData>
  <mergeCells count="300">
    <mergeCell ref="L1:O1"/>
    <mergeCell ref="L2:O2"/>
    <mergeCell ref="L3:O3"/>
    <mergeCell ref="A4:O4"/>
    <mergeCell ref="A5:A6"/>
    <mergeCell ref="B5:B6"/>
    <mergeCell ref="C5:C6"/>
    <mergeCell ref="D5:D6"/>
    <mergeCell ref="E5:E6"/>
    <mergeCell ref="F5:N5"/>
    <mergeCell ref="F11:J11"/>
    <mergeCell ref="F12:J12"/>
    <mergeCell ref="A13:A20"/>
    <mergeCell ref="B13:B17"/>
    <mergeCell ref="C13:C17"/>
    <mergeCell ref="F13:J13"/>
    <mergeCell ref="G18:J18"/>
    <mergeCell ref="O5:O6"/>
    <mergeCell ref="F6:J6"/>
    <mergeCell ref="F7:J7"/>
    <mergeCell ref="A8:A12"/>
    <mergeCell ref="B8:B12"/>
    <mergeCell ref="C8:C12"/>
    <mergeCell ref="F8:J8"/>
    <mergeCell ref="O8:O12"/>
    <mergeCell ref="F9:J9"/>
    <mergeCell ref="F10:J10"/>
    <mergeCell ref="O13:O17"/>
    <mergeCell ref="F14:J14"/>
    <mergeCell ref="F15:J15"/>
    <mergeCell ref="F16:J16"/>
    <mergeCell ref="F17:J17"/>
    <mergeCell ref="B18:B20"/>
    <mergeCell ref="C18:C20"/>
    <mergeCell ref="D18:D20"/>
    <mergeCell ref="E18:E19"/>
    <mergeCell ref="F18:F19"/>
    <mergeCell ref="K18:K19"/>
    <mergeCell ref="L18:L19"/>
    <mergeCell ref="M18:M19"/>
    <mergeCell ref="N18:N19"/>
    <mergeCell ref="O18:O20"/>
    <mergeCell ref="A21:A28"/>
    <mergeCell ref="B21:B25"/>
    <mergeCell ref="C21:C25"/>
    <mergeCell ref="F21:J21"/>
    <mergeCell ref="O21:O28"/>
    <mergeCell ref="F22:J22"/>
    <mergeCell ref="F23:J23"/>
    <mergeCell ref="F24:J24"/>
    <mergeCell ref="F25:J25"/>
    <mergeCell ref="B26:B28"/>
    <mergeCell ref="C26:C28"/>
    <mergeCell ref="D26:D28"/>
    <mergeCell ref="E26:E27"/>
    <mergeCell ref="F26:F27"/>
    <mergeCell ref="G26:J26"/>
    <mergeCell ref="K26:K27"/>
    <mergeCell ref="L26:L27"/>
    <mergeCell ref="M26:M27"/>
    <mergeCell ref="N26:N27"/>
    <mergeCell ref="A29:A36"/>
    <mergeCell ref="B29:B33"/>
    <mergeCell ref="C29:C33"/>
    <mergeCell ref="F29:J29"/>
    <mergeCell ref="G34:J34"/>
    <mergeCell ref="K34:K35"/>
    <mergeCell ref="O29:O36"/>
    <mergeCell ref="F30:J30"/>
    <mergeCell ref="F31:J31"/>
    <mergeCell ref="F32:J32"/>
    <mergeCell ref="F33:J33"/>
    <mergeCell ref="B34:B36"/>
    <mergeCell ref="C34:C36"/>
    <mergeCell ref="D34:D36"/>
    <mergeCell ref="E34:E35"/>
    <mergeCell ref="F34:F35"/>
    <mergeCell ref="L34:L35"/>
    <mergeCell ref="M34:M35"/>
    <mergeCell ref="N34:N35"/>
    <mergeCell ref="A37:A44"/>
    <mergeCell ref="B37:B41"/>
    <mergeCell ref="C37:C41"/>
    <mergeCell ref="F37:J37"/>
    <mergeCell ref="G42:J42"/>
    <mergeCell ref="K42:K43"/>
    <mergeCell ref="L42:L43"/>
    <mergeCell ref="O37:O41"/>
    <mergeCell ref="F38:J38"/>
    <mergeCell ref="F39:J39"/>
    <mergeCell ref="F40:J40"/>
    <mergeCell ref="F41:J41"/>
    <mergeCell ref="B42:B44"/>
    <mergeCell ref="C42:C44"/>
    <mergeCell ref="D42:D44"/>
    <mergeCell ref="E42:E43"/>
    <mergeCell ref="F42:F43"/>
    <mergeCell ref="F48:J48"/>
    <mergeCell ref="F49:J49"/>
    <mergeCell ref="A50:A54"/>
    <mergeCell ref="B50:B54"/>
    <mergeCell ref="C50:C54"/>
    <mergeCell ref="F50:J50"/>
    <mergeCell ref="M42:M43"/>
    <mergeCell ref="N42:N43"/>
    <mergeCell ref="O42:O44"/>
    <mergeCell ref="A45:A49"/>
    <mergeCell ref="B45:B49"/>
    <mergeCell ref="C45:C49"/>
    <mergeCell ref="F45:J45"/>
    <mergeCell ref="O45:O49"/>
    <mergeCell ref="F46:J46"/>
    <mergeCell ref="F47:J47"/>
    <mergeCell ref="O50:O54"/>
    <mergeCell ref="F51:J51"/>
    <mergeCell ref="F52:J52"/>
    <mergeCell ref="F53:J53"/>
    <mergeCell ref="F54:J54"/>
    <mergeCell ref="A55:A62"/>
    <mergeCell ref="B55:B59"/>
    <mergeCell ref="C55:C59"/>
    <mergeCell ref="F55:J55"/>
    <mergeCell ref="O55:O59"/>
    <mergeCell ref="F56:J56"/>
    <mergeCell ref="F57:J57"/>
    <mergeCell ref="F58:J58"/>
    <mergeCell ref="F59:J59"/>
    <mergeCell ref="B60:B62"/>
    <mergeCell ref="C60:C62"/>
    <mergeCell ref="D60:D62"/>
    <mergeCell ref="E60:E61"/>
    <mergeCell ref="F60:F61"/>
    <mergeCell ref="G60:J60"/>
    <mergeCell ref="K60:K61"/>
    <mergeCell ref="L60:L61"/>
    <mergeCell ref="M60:M61"/>
    <mergeCell ref="N60:N61"/>
    <mergeCell ref="O60:O62"/>
    <mergeCell ref="A63:A67"/>
    <mergeCell ref="B63:B67"/>
    <mergeCell ref="C63:C67"/>
    <mergeCell ref="F63:J63"/>
    <mergeCell ref="O63:O67"/>
    <mergeCell ref="F64:J64"/>
    <mergeCell ref="F65:J65"/>
    <mergeCell ref="F66:J66"/>
    <mergeCell ref="F67:J67"/>
    <mergeCell ref="A68:A75"/>
    <mergeCell ref="B68:B72"/>
    <mergeCell ref="C68:C72"/>
    <mergeCell ref="F68:J68"/>
    <mergeCell ref="G73:J73"/>
    <mergeCell ref="O68:O72"/>
    <mergeCell ref="F69:J69"/>
    <mergeCell ref="F70:J70"/>
    <mergeCell ref="F71:J71"/>
    <mergeCell ref="F72:J72"/>
    <mergeCell ref="B73:B75"/>
    <mergeCell ref="C73:C75"/>
    <mergeCell ref="D73:D75"/>
    <mergeCell ref="E73:E74"/>
    <mergeCell ref="F73:F74"/>
    <mergeCell ref="L73:L74"/>
    <mergeCell ref="M73:M74"/>
    <mergeCell ref="N73:N74"/>
    <mergeCell ref="O73:O75"/>
    <mergeCell ref="A76:A80"/>
    <mergeCell ref="B76:B80"/>
    <mergeCell ref="C76:C80"/>
    <mergeCell ref="F76:J76"/>
    <mergeCell ref="O76:O80"/>
    <mergeCell ref="F77:J77"/>
    <mergeCell ref="F78:J78"/>
    <mergeCell ref="F79:J79"/>
    <mergeCell ref="F80:J80"/>
    <mergeCell ref="A81:A85"/>
    <mergeCell ref="B81:B85"/>
    <mergeCell ref="C81:C85"/>
    <mergeCell ref="F81:J81"/>
    <mergeCell ref="K73:K74"/>
    <mergeCell ref="O81:O85"/>
    <mergeCell ref="F82:J82"/>
    <mergeCell ref="F83:J83"/>
    <mergeCell ref="F84:J84"/>
    <mergeCell ref="F85:J85"/>
    <mergeCell ref="A86:A93"/>
    <mergeCell ref="B86:B90"/>
    <mergeCell ref="C86:C90"/>
    <mergeCell ref="F86:J86"/>
    <mergeCell ref="O86:O90"/>
    <mergeCell ref="F87:J87"/>
    <mergeCell ref="F88:J88"/>
    <mergeCell ref="F89:J89"/>
    <mergeCell ref="F90:J90"/>
    <mergeCell ref="B91:B93"/>
    <mergeCell ref="C91:C93"/>
    <mergeCell ref="D91:D93"/>
    <mergeCell ref="E91:E92"/>
    <mergeCell ref="F91:F92"/>
    <mergeCell ref="G91:J91"/>
    <mergeCell ref="K91:K92"/>
    <mergeCell ref="L91:L92"/>
    <mergeCell ref="M91:M92"/>
    <mergeCell ref="N91:N92"/>
    <mergeCell ref="O91:O93"/>
    <mergeCell ref="A94:A98"/>
    <mergeCell ref="B94:B98"/>
    <mergeCell ref="C94:C98"/>
    <mergeCell ref="F94:J94"/>
    <mergeCell ref="O94:O98"/>
    <mergeCell ref="F95:J95"/>
    <mergeCell ref="F96:J96"/>
    <mergeCell ref="F97:J97"/>
    <mergeCell ref="F98:J98"/>
    <mergeCell ref="A99:A106"/>
    <mergeCell ref="B99:B103"/>
    <mergeCell ref="C99:C103"/>
    <mergeCell ref="F99:J99"/>
    <mergeCell ref="G104:J104"/>
    <mergeCell ref="O99:O103"/>
    <mergeCell ref="F100:J100"/>
    <mergeCell ref="F101:J101"/>
    <mergeCell ref="F102:J102"/>
    <mergeCell ref="F103:J103"/>
    <mergeCell ref="B104:B106"/>
    <mergeCell ref="C104:C106"/>
    <mergeCell ref="D104:D106"/>
    <mergeCell ref="E104:E105"/>
    <mergeCell ref="F104:F105"/>
    <mergeCell ref="K104:K105"/>
    <mergeCell ref="L104:L105"/>
    <mergeCell ref="M104:M105"/>
    <mergeCell ref="N104:N105"/>
    <mergeCell ref="O104:O106"/>
    <mergeCell ref="A107:A111"/>
    <mergeCell ref="B107:B111"/>
    <mergeCell ref="C107:C111"/>
    <mergeCell ref="F107:J107"/>
    <mergeCell ref="O107:O111"/>
    <mergeCell ref="F108:J108"/>
    <mergeCell ref="F109:J109"/>
    <mergeCell ref="F110:J110"/>
    <mergeCell ref="F111:J111"/>
    <mergeCell ref="A112:A119"/>
    <mergeCell ref="B112:B116"/>
    <mergeCell ref="C112:C116"/>
    <mergeCell ref="F112:J112"/>
    <mergeCell ref="G117:J117"/>
    <mergeCell ref="O112:O116"/>
    <mergeCell ref="F113:J113"/>
    <mergeCell ref="F114:J114"/>
    <mergeCell ref="F115:J115"/>
    <mergeCell ref="F116:J116"/>
    <mergeCell ref="B117:B119"/>
    <mergeCell ref="C117:C119"/>
    <mergeCell ref="D117:D119"/>
    <mergeCell ref="E117:E118"/>
    <mergeCell ref="F117:F118"/>
    <mergeCell ref="K117:K118"/>
    <mergeCell ref="L117:L118"/>
    <mergeCell ref="M117:M118"/>
    <mergeCell ref="N117:N118"/>
    <mergeCell ref="O117:O119"/>
    <mergeCell ref="A120:A124"/>
    <mergeCell ref="B120:B124"/>
    <mergeCell ref="C120:C124"/>
    <mergeCell ref="F120:J120"/>
    <mergeCell ref="O120:O124"/>
    <mergeCell ref="F121:J121"/>
    <mergeCell ref="F122:J122"/>
    <mergeCell ref="F123:J123"/>
    <mergeCell ref="F124:J124"/>
    <mergeCell ref="A125:A132"/>
    <mergeCell ref="B125:B129"/>
    <mergeCell ref="C125:C129"/>
    <mergeCell ref="F125:J125"/>
    <mergeCell ref="G130:J130"/>
    <mergeCell ref="O125:O129"/>
    <mergeCell ref="F126:J126"/>
    <mergeCell ref="F127:J127"/>
    <mergeCell ref="F128:J128"/>
    <mergeCell ref="F129:J129"/>
    <mergeCell ref="B130:B132"/>
    <mergeCell ref="C130:C132"/>
    <mergeCell ref="D130:D132"/>
    <mergeCell ref="E130:E131"/>
    <mergeCell ref="F130:F131"/>
    <mergeCell ref="F136:J136"/>
    <mergeCell ref="F137:J137"/>
    <mergeCell ref="F138:J138"/>
    <mergeCell ref="K130:K131"/>
    <mergeCell ref="L130:L131"/>
    <mergeCell ref="M130:M131"/>
    <mergeCell ref="N130:N131"/>
    <mergeCell ref="O130:O132"/>
    <mergeCell ref="A133:C137"/>
    <mergeCell ref="F133:J133"/>
    <mergeCell ref="O133:O137"/>
    <mergeCell ref="F134:J134"/>
    <mergeCell ref="F135:J135"/>
  </mergeCells>
  <pageMargins left="0.31496062992125984" right="0.19685039370078741" top="0.59055118110236227" bottom="0.35433070866141736" header="0.31496062992125984" footer="0.31496062992125984"/>
  <pageSetup paperSize="9" scale="79" firstPageNumber="18" fitToHeight="0" orientation="landscape" useFirstPageNumber="1" r:id="rId1"/>
  <rowBreaks count="3" manualBreakCount="3">
    <brk id="44" max="14" man="1"/>
    <brk id="75" max="14" man="1"/>
    <brk id="10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ПП3</vt:lpstr>
      <vt:lpstr>ПП3!Область_печати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Кочнева О.С.</dc:creator>
  <cp:lastModifiedBy>Снегирева Е.В.</cp:lastModifiedBy>
  <dcterms:created xsi:type="dcterms:W3CDTF">2026-02-06T07:20:53Z</dcterms:created>
  <dcterms:modified xsi:type="dcterms:W3CDTF">2026-02-06T12:04:36Z</dcterms:modified>
</cp:coreProperties>
</file>