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45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K33" i="1"/>
  <c r="M32" i="1"/>
  <c r="K31" i="1"/>
  <c r="E26" i="1"/>
  <c r="F25" i="1"/>
  <c r="E25" i="1"/>
  <c r="E24" i="1"/>
  <c r="E23" i="1"/>
  <c r="N22" i="1"/>
  <c r="M22" i="1"/>
  <c r="L22" i="1"/>
  <c r="E22" i="1" s="1"/>
  <c r="K22" i="1"/>
  <c r="F22" i="1"/>
  <c r="E18" i="1"/>
  <c r="F17" i="1"/>
  <c r="E17" i="1"/>
  <c r="E16" i="1"/>
  <c r="F15" i="1"/>
  <c r="E15" i="1" s="1"/>
  <c r="N14" i="1"/>
  <c r="M14" i="1"/>
  <c r="L14" i="1"/>
  <c r="K14" i="1"/>
  <c r="N13" i="1"/>
  <c r="N34" i="1" s="1"/>
  <c r="M13" i="1"/>
  <c r="L13" i="1"/>
  <c r="L34" i="1" s="1"/>
  <c r="K13" i="1"/>
  <c r="K34" i="1" s="1"/>
  <c r="F13" i="1"/>
  <c r="E13" i="1" s="1"/>
  <c r="N12" i="1"/>
  <c r="N33" i="1" s="1"/>
  <c r="M12" i="1"/>
  <c r="M33" i="1" s="1"/>
  <c r="L12" i="1"/>
  <c r="L33" i="1" s="1"/>
  <c r="K12" i="1"/>
  <c r="F12" i="1"/>
  <c r="F33" i="1" s="1"/>
  <c r="N11" i="1"/>
  <c r="N32" i="1" s="1"/>
  <c r="M11" i="1"/>
  <c r="L11" i="1"/>
  <c r="L32" i="1" s="1"/>
  <c r="K11" i="1"/>
  <c r="K32" i="1" s="1"/>
  <c r="F11" i="1"/>
  <c r="E11" i="1" s="1"/>
  <c r="N10" i="1"/>
  <c r="N31" i="1" s="1"/>
  <c r="M10" i="1"/>
  <c r="M9" i="1" s="1"/>
  <c r="L10" i="1"/>
  <c r="L9" i="1" s="1"/>
  <c r="K10" i="1"/>
  <c r="N9" i="1"/>
  <c r="K9" i="1"/>
  <c r="E33" i="1" l="1"/>
  <c r="K30" i="1"/>
  <c r="N30" i="1"/>
  <c r="E12" i="1"/>
  <c r="L31" i="1"/>
  <c r="L30" i="1" s="1"/>
  <c r="F32" i="1"/>
  <c r="E32" i="1" s="1"/>
  <c r="F34" i="1"/>
  <c r="E34" i="1" s="1"/>
  <c r="F10" i="1"/>
  <c r="F14" i="1"/>
  <c r="E14" i="1" s="1"/>
  <c r="M31" i="1"/>
  <c r="M30" i="1" s="1"/>
  <c r="E10" i="1" l="1"/>
  <c r="F9" i="1"/>
  <c r="E9" i="1" s="1"/>
  <c r="F31" i="1"/>
  <c r="E31" i="1" l="1"/>
  <c r="F30" i="1"/>
  <c r="E30" i="1" s="1"/>
</calcChain>
</file>

<file path=xl/sharedStrings.xml><?xml version="1.0" encoding="utf-8"?>
<sst xmlns="http://schemas.openxmlformats.org/spreadsheetml/2006/main" count="95" uniqueCount="47">
  <si>
    <t xml:space="preserve">Приложение  
к постановлению Администрации городского округа Жуковский
от «___» ______2023 г. №________
</t>
  </si>
  <si>
    <t>Приложение № 2 к постановлению</t>
  </si>
  <si>
    <t>Администрации городского округа Жуковский</t>
  </si>
  <si>
    <t>12 февраля 2026 г. № 145</t>
  </si>
  <si>
    <t>14. Перечень мероприятий подпрограммы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</si>
  <si>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</si>
  <si>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</si>
  <si>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</si>
  <si>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</si>
  <si>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</si>
  <si>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</si>
  <si>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</si>
  <si>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</si>
  <si>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</si>
  <si>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</si>
  <si>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</si>
  <si>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</si>
  <si>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Основное мероприятие 01
Переселение граждан из аварийного жилищного фонда в Московской области, признанного таковым после 1 января 2017 года</t>
  </si>
  <si>
    <t>2026-2030</t>
  </si>
  <si>
    <t>Итого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</si>
  <si>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</si>
  <si>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</si>
  <si>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</si>
  <si>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</si>
  <si>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</si>
  <si>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</si>
  <si>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
Обеспечение мероприятий по переселению граждан из аварийного жилищного фонда,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</si>
  <si>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4, тыс. человек</t>
  </si>
  <si>
    <t>Х</t>
  </si>
  <si>
    <t>Всего</t>
  </si>
  <si>
    <t xml:space="preserve">Итого 2026 год </t>
  </si>
  <si>
    <t>В том числе по кварталам</t>
  </si>
  <si>
    <t xml:space="preserve">2027 год </t>
  </si>
  <si>
    <t xml:space="preserve">2028 год </t>
  </si>
  <si>
    <t xml:space="preserve">2029 год </t>
  </si>
  <si>
    <t xml:space="preserve">2030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</si>
  <si>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</si>
  <si>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</si>
  <si>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</si>
  <si>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</si>
  <si>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</si>
  <si>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</si>
  <si>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01.04
Обеспечение мероприятий по переселению граждан из аварийного жилищного фонда, признанного таковым после 1 января 2017 года за счет средств местного бюджета</t>
  </si>
  <si>
    <t xml:space="preserve">Отдел жилищной политики Управления земельно-имущественных отношений Администрации городского округа Жуковский                                                                                             </t>
  </si>
  <si>
    <t>Количество переселенных семей, ед.</t>
  </si>
  <si>
    <t>Итого по подпрограмме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</si>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</sst>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topLeftCell="A2" workbookViewId="0">
      <selection activeCell="B6" sqref="B6:B7"/>
    </sheetView>
  </sheetViews>
  <sheetFormatPr defaultColWidth="8.7109375" defaultRowHeight="15" x14ac:dyDescent="0.25"/>
  <cols>
    <col min="1" max="1" width="8.5703125" style="1" customWidth="1"/>
    <col min="2" max="2" width="45.425781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4.140625" style="3" customWidth="1"/>
    <col min="7" max="7" width="9.7109375" style="3" customWidth="1"/>
    <col min="8" max="8" width="11.28515625" style="3" customWidth="1"/>
    <col min="9" max="10" width="9.7109375" style="3" customWidth="1"/>
    <col min="11" max="11" width="16.28515625" style="3" bestFit="1" customWidth="1"/>
    <col min="12" max="12" width="18" style="3" bestFit="1" customWidth="1"/>
    <col min="13" max="13" width="16.28515625" style="3" bestFit="1" customWidth="1"/>
    <col min="14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A2" s="5"/>
      <c r="B2" s="5"/>
      <c r="C2" s="5"/>
      <c r="D2" s="5"/>
      <c r="E2" s="6"/>
      <c r="F2" s="7"/>
      <c r="G2" s="7"/>
      <c r="H2" s="7"/>
      <c r="I2" s="7"/>
      <c r="J2" s="7"/>
      <c r="K2" s="8" t="s">
        <v>1</v>
      </c>
      <c r="L2" s="8"/>
      <c r="M2" s="8"/>
      <c r="N2" s="8"/>
      <c r="O2" s="8"/>
    </row>
    <row r="3" spans="1:15" ht="15.75" x14ac:dyDescent="0.25">
      <c r="A3" s="5"/>
      <c r="B3" s="5"/>
      <c r="C3" s="5"/>
      <c r="D3" s="5"/>
      <c r="E3" s="6"/>
      <c r="F3" s="7"/>
      <c r="G3" s="7"/>
      <c r="H3" s="7"/>
      <c r="I3" s="7"/>
      <c r="J3" s="7"/>
      <c r="K3" s="8" t="s">
        <v>2</v>
      </c>
      <c r="L3" s="8"/>
      <c r="M3" s="8"/>
      <c r="N3" s="8"/>
      <c r="O3" s="8"/>
    </row>
    <row r="4" spans="1:15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3</v>
      </c>
    </row>
    <row r="5" spans="1:15" ht="37.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8.5" customHeight="1" x14ac:dyDescent="0.25">
      <c r="A6" s="11" t="s">
        <v>5</v>
      </c>
      <c r="B6" s="12" t="s">
        <v>6</v>
      </c>
      <c r="C6" s="12" t="s">
        <v>7</v>
      </c>
      <c r="D6" s="12" t="s">
        <v>8</v>
      </c>
      <c r="E6" s="13" t="s">
        <v>9</v>
      </c>
      <c r="F6" s="12" t="s">
        <v>10</v>
      </c>
      <c r="G6" s="12"/>
      <c r="H6" s="12"/>
      <c r="I6" s="12"/>
      <c r="J6" s="12"/>
      <c r="K6" s="12"/>
      <c r="L6" s="12"/>
      <c r="M6" s="12"/>
      <c r="N6" s="12"/>
      <c r="O6" s="12" t="s">
        <v>11</v>
      </c>
    </row>
    <row r="7" spans="1:15" ht="45" customHeight="1" x14ac:dyDescent="0.25">
      <c r="A7" s="11"/>
      <c r="B7" s="12"/>
      <c r="C7" s="12"/>
      <c r="D7" s="12"/>
      <c r="E7" s="13"/>
      <c r="F7" s="12" t="s">
        <v>12</v>
      </c>
      <c r="G7" s="12"/>
      <c r="H7" s="12"/>
      <c r="I7" s="12"/>
      <c r="J7" s="12"/>
      <c r="K7" s="14" t="s">
        <v>13</v>
      </c>
      <c r="L7" s="14" t="s">
        <v>14</v>
      </c>
      <c r="M7" s="14" t="s">
        <v>15</v>
      </c>
      <c r="N7" s="14" t="s">
        <v>16</v>
      </c>
      <c r="O7" s="12"/>
    </row>
    <row r="8" spans="1:15" ht="19.5" customHeight="1" x14ac:dyDescent="0.25">
      <c r="A8" s="15">
        <v>1</v>
      </c>
      <c r="B8" s="14">
        <v>2</v>
      </c>
      <c r="C8" s="14">
        <v>3</v>
      </c>
      <c r="D8" s="14">
        <v>4</v>
      </c>
      <c r="E8" s="14">
        <v>5</v>
      </c>
      <c r="F8" s="12">
        <v>6</v>
      </c>
      <c r="G8" s="12"/>
      <c r="H8" s="12"/>
      <c r="I8" s="12"/>
      <c r="J8" s="12"/>
      <c r="K8" s="14">
        <v>7</v>
      </c>
      <c r="L8" s="14">
        <v>8</v>
      </c>
      <c r="M8" s="14">
        <v>9</v>
      </c>
      <c r="N8" s="14">
        <v>10</v>
      </c>
      <c r="O8" s="14">
        <v>11</v>
      </c>
    </row>
    <row r="9" spans="1:15" ht="15.75" x14ac:dyDescent="0.25">
      <c r="A9" s="11">
        <v>1</v>
      </c>
      <c r="B9" s="16" t="s">
        <v>17</v>
      </c>
      <c r="C9" s="12" t="s">
        <v>18</v>
      </c>
      <c r="D9" s="17" t="s">
        <v>19</v>
      </c>
      <c r="E9" s="18">
        <f>SUM(F9:N9)</f>
        <v>3088554.92992</v>
      </c>
      <c r="F9" s="19">
        <f>SUM(F10:J13)</f>
        <v>1482019.74575</v>
      </c>
      <c r="G9" s="19"/>
      <c r="H9" s="19"/>
      <c r="I9" s="19"/>
      <c r="J9" s="19"/>
      <c r="K9" s="20">
        <f>SUM(K10:K13)</f>
        <v>241853.25764999999</v>
      </c>
      <c r="L9" s="20">
        <f>SUM(L10:L13)</f>
        <v>1364681.92652</v>
      </c>
      <c r="M9" s="20">
        <f>SUM(M10:M13)</f>
        <v>0</v>
      </c>
      <c r="N9" s="20">
        <f>SUM(N10:N13)</f>
        <v>0</v>
      </c>
      <c r="O9" s="12" t="s">
        <v>20</v>
      </c>
    </row>
    <row r="10" spans="1:15" ht="25.5" x14ac:dyDescent="0.25">
      <c r="A10" s="11"/>
      <c r="B10" s="16"/>
      <c r="C10" s="12"/>
      <c r="D10" s="21" t="s">
        <v>21</v>
      </c>
      <c r="E10" s="18">
        <f t="shared" ref="E10:E18" si="0">SUM(F10:N10)</f>
        <v>1975643.2563299998</v>
      </c>
      <c r="F10" s="19">
        <f>F15+F23</f>
        <v>719332.74231999996</v>
      </c>
      <c r="G10" s="19"/>
      <c r="H10" s="19"/>
      <c r="I10" s="19"/>
      <c r="J10" s="19"/>
      <c r="K10" s="20">
        <f>K15+K23</f>
        <v>189129.24747999999</v>
      </c>
      <c r="L10" s="20">
        <f>L15+L23</f>
        <v>1067181.2665299999</v>
      </c>
      <c r="M10" s="20">
        <f>M15+M23</f>
        <v>0</v>
      </c>
      <c r="N10" s="20">
        <f>N15+N23</f>
        <v>0</v>
      </c>
      <c r="O10" s="12"/>
    </row>
    <row r="11" spans="1:15" ht="38.25" x14ac:dyDescent="0.25">
      <c r="A11" s="11"/>
      <c r="B11" s="16"/>
      <c r="C11" s="12"/>
      <c r="D11" s="21" t="s">
        <v>22</v>
      </c>
      <c r="E11" s="18">
        <f t="shared" si="0"/>
        <v>0</v>
      </c>
      <c r="F11" s="19">
        <f t="shared" ref="F11:F13" si="1">F16+F24</f>
        <v>0</v>
      </c>
      <c r="G11" s="19"/>
      <c r="H11" s="19"/>
      <c r="I11" s="19"/>
      <c r="J11" s="19"/>
      <c r="K11" s="20">
        <f t="shared" ref="K11:N12" si="2">K16+K24</f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12"/>
    </row>
    <row r="12" spans="1:15" ht="38.25" x14ac:dyDescent="0.25">
      <c r="A12" s="11"/>
      <c r="B12" s="16"/>
      <c r="C12" s="12"/>
      <c r="D12" s="21" t="s">
        <v>23</v>
      </c>
      <c r="E12" s="18">
        <f t="shared" si="0"/>
        <v>1112911.67359</v>
      </c>
      <c r="F12" s="19">
        <f t="shared" si="1"/>
        <v>762687.00343000004</v>
      </c>
      <c r="G12" s="19"/>
      <c r="H12" s="19"/>
      <c r="I12" s="19"/>
      <c r="J12" s="19"/>
      <c r="K12" s="20">
        <f t="shared" si="2"/>
        <v>52724.010170000001</v>
      </c>
      <c r="L12" s="20">
        <f t="shared" si="2"/>
        <v>297500.65999000001</v>
      </c>
      <c r="M12" s="20">
        <f t="shared" si="2"/>
        <v>0</v>
      </c>
      <c r="N12" s="20">
        <f t="shared" si="2"/>
        <v>0</v>
      </c>
      <c r="O12" s="12"/>
    </row>
    <row r="13" spans="1:15" ht="25.5" x14ac:dyDescent="0.25">
      <c r="A13" s="11"/>
      <c r="B13" s="16"/>
      <c r="C13" s="12"/>
      <c r="D13" s="22" t="s">
        <v>24</v>
      </c>
      <c r="E13" s="18">
        <f t="shared" si="0"/>
        <v>0</v>
      </c>
      <c r="F13" s="19">
        <f t="shared" si="1"/>
        <v>0</v>
      </c>
      <c r="G13" s="19"/>
      <c r="H13" s="19"/>
      <c r="I13" s="19"/>
      <c r="J13" s="19"/>
      <c r="K13" s="20">
        <f>K18+K26</f>
        <v>0</v>
      </c>
      <c r="L13" s="20">
        <f>L18+L26</f>
        <v>0</v>
      </c>
      <c r="M13" s="20">
        <f>M18+M26</f>
        <v>0</v>
      </c>
      <c r="N13" s="20">
        <f>N18+N26</f>
        <v>0</v>
      </c>
      <c r="O13" s="12"/>
    </row>
    <row r="14" spans="1:15" ht="15.75" customHeight="1" x14ac:dyDescent="0.25">
      <c r="A14" s="23" t="s">
        <v>25</v>
      </c>
      <c r="B14" s="16" t="s">
        <v>26</v>
      </c>
      <c r="C14" s="12" t="s">
        <v>18</v>
      </c>
      <c r="D14" s="17" t="s">
        <v>19</v>
      </c>
      <c r="E14" s="18">
        <f>SUM(F14:N14)</f>
        <v>2526398.0260100001</v>
      </c>
      <c r="F14" s="19">
        <f>SUM(F15:J18)</f>
        <v>919862.84184000001</v>
      </c>
      <c r="G14" s="19"/>
      <c r="H14" s="19"/>
      <c r="I14" s="19"/>
      <c r="J14" s="19"/>
      <c r="K14" s="20">
        <f>SUM(K15:K18)</f>
        <v>241853.25764999999</v>
      </c>
      <c r="L14" s="20">
        <f>SUM(L15:L18)</f>
        <v>1364681.92652</v>
      </c>
      <c r="M14" s="20">
        <f>SUM(M15:M18)</f>
        <v>0</v>
      </c>
      <c r="N14" s="20">
        <f>SUM(N15:N18)</f>
        <v>0</v>
      </c>
      <c r="O14" s="12" t="s">
        <v>20</v>
      </c>
    </row>
    <row r="15" spans="1:15" ht="25.5" x14ac:dyDescent="0.25">
      <c r="A15" s="23"/>
      <c r="B15" s="16"/>
      <c r="C15" s="12"/>
      <c r="D15" s="21" t="s">
        <v>21</v>
      </c>
      <c r="E15" s="18">
        <f t="shared" si="0"/>
        <v>1975643.2563299998</v>
      </c>
      <c r="F15" s="19">
        <f>1105244.66804-385911.92572</f>
        <v>719332.74231999996</v>
      </c>
      <c r="G15" s="19"/>
      <c r="H15" s="19"/>
      <c r="I15" s="19"/>
      <c r="J15" s="19"/>
      <c r="K15" s="20">
        <v>189129.24747999999</v>
      </c>
      <c r="L15" s="20">
        <v>1067181.2665299999</v>
      </c>
      <c r="M15" s="20">
        <v>0</v>
      </c>
      <c r="N15" s="20">
        <v>0</v>
      </c>
      <c r="O15" s="12"/>
    </row>
    <row r="16" spans="1:15" ht="38.25" x14ac:dyDescent="0.25">
      <c r="A16" s="23"/>
      <c r="B16" s="16"/>
      <c r="C16" s="12"/>
      <c r="D16" s="21" t="s">
        <v>22</v>
      </c>
      <c r="E16" s="18">
        <f t="shared" si="0"/>
        <v>0</v>
      </c>
      <c r="F16" s="19">
        <v>0</v>
      </c>
      <c r="G16" s="19"/>
      <c r="H16" s="19"/>
      <c r="I16" s="19"/>
      <c r="J16" s="19"/>
      <c r="K16" s="20">
        <v>0</v>
      </c>
      <c r="L16" s="20">
        <v>0</v>
      </c>
      <c r="M16" s="20">
        <v>0</v>
      </c>
      <c r="N16" s="20">
        <v>0</v>
      </c>
      <c r="O16" s="12"/>
    </row>
    <row r="17" spans="1:15" ht="38.25" x14ac:dyDescent="0.25">
      <c r="A17" s="23"/>
      <c r="B17" s="16"/>
      <c r="C17" s="12"/>
      <c r="D17" s="21" t="s">
        <v>23</v>
      </c>
      <c r="E17" s="18">
        <f t="shared" si="0"/>
        <v>550754.76968000003</v>
      </c>
      <c r="F17" s="19">
        <f>308111.68495-107581.58543</f>
        <v>200530.09952000002</v>
      </c>
      <c r="G17" s="19"/>
      <c r="H17" s="19"/>
      <c r="I17" s="19"/>
      <c r="J17" s="19"/>
      <c r="K17" s="20">
        <v>52724.010170000001</v>
      </c>
      <c r="L17" s="20">
        <v>297500.65999000001</v>
      </c>
      <c r="M17" s="20">
        <v>0</v>
      </c>
      <c r="N17" s="20">
        <v>0</v>
      </c>
      <c r="O17" s="12"/>
    </row>
    <row r="18" spans="1:15" ht="25.5" x14ac:dyDescent="0.25">
      <c r="A18" s="23"/>
      <c r="B18" s="16"/>
      <c r="C18" s="12"/>
      <c r="D18" s="22" t="s">
        <v>24</v>
      </c>
      <c r="E18" s="18">
        <f t="shared" si="0"/>
        <v>0</v>
      </c>
      <c r="F18" s="13">
        <v>0</v>
      </c>
      <c r="G18" s="13"/>
      <c r="H18" s="13"/>
      <c r="I18" s="13"/>
      <c r="J18" s="13"/>
      <c r="K18" s="24">
        <v>0</v>
      </c>
      <c r="L18" s="24">
        <v>0</v>
      </c>
      <c r="M18" s="24">
        <v>0</v>
      </c>
      <c r="N18" s="24">
        <v>0</v>
      </c>
      <c r="O18" s="12"/>
    </row>
    <row r="19" spans="1:15" ht="15.75" x14ac:dyDescent="0.25">
      <c r="A19" s="23"/>
      <c r="B19" s="25" t="s">
        <v>27</v>
      </c>
      <c r="C19" s="26" t="s">
        <v>28</v>
      </c>
      <c r="D19" s="27" t="s">
        <v>28</v>
      </c>
      <c r="E19" s="28" t="s">
        <v>29</v>
      </c>
      <c r="F19" s="12" t="s">
        <v>30</v>
      </c>
      <c r="G19" s="29" t="s">
        <v>31</v>
      </c>
      <c r="H19" s="29"/>
      <c r="I19" s="29"/>
      <c r="J19" s="29"/>
      <c r="K19" s="26" t="s">
        <v>32</v>
      </c>
      <c r="L19" s="26" t="s">
        <v>33</v>
      </c>
      <c r="M19" s="26" t="s">
        <v>34</v>
      </c>
      <c r="N19" s="26" t="s">
        <v>35</v>
      </c>
      <c r="O19" s="12" t="s">
        <v>28</v>
      </c>
    </row>
    <row r="20" spans="1:15" ht="37.5" customHeight="1" x14ac:dyDescent="0.25">
      <c r="A20" s="23"/>
      <c r="B20" s="25"/>
      <c r="C20" s="26"/>
      <c r="D20" s="27"/>
      <c r="E20" s="28"/>
      <c r="F20" s="12"/>
      <c r="G20" s="30" t="s">
        <v>36</v>
      </c>
      <c r="H20" s="14" t="s">
        <v>37</v>
      </c>
      <c r="I20" s="14" t="s">
        <v>38</v>
      </c>
      <c r="J20" s="14" t="s">
        <v>39</v>
      </c>
      <c r="K20" s="26"/>
      <c r="L20" s="26"/>
      <c r="M20" s="26"/>
      <c r="N20" s="26"/>
      <c r="O20" s="12"/>
    </row>
    <row r="21" spans="1:15" ht="26.25" customHeight="1" x14ac:dyDescent="0.25">
      <c r="A21" s="23"/>
      <c r="B21" s="25"/>
      <c r="C21" s="26"/>
      <c r="D21" s="27"/>
      <c r="E21" s="31">
        <v>0.03</v>
      </c>
      <c r="F21" s="31">
        <v>0.03</v>
      </c>
      <c r="G21" s="32" t="s">
        <v>40</v>
      </c>
      <c r="H21" s="32" t="s">
        <v>40</v>
      </c>
      <c r="I21" s="32" t="s">
        <v>40</v>
      </c>
      <c r="J21" s="31">
        <v>0.03</v>
      </c>
      <c r="K21" s="32" t="s">
        <v>40</v>
      </c>
      <c r="L21" s="32" t="s">
        <v>40</v>
      </c>
      <c r="M21" s="32" t="s">
        <v>40</v>
      </c>
      <c r="N21" s="32" t="s">
        <v>40</v>
      </c>
      <c r="O21" s="12"/>
    </row>
    <row r="22" spans="1:15" ht="38.25" customHeight="1" x14ac:dyDescent="0.25">
      <c r="A22" s="23" t="s">
        <v>41</v>
      </c>
      <c r="B22" s="16" t="s">
        <v>42</v>
      </c>
      <c r="C22" s="12" t="s">
        <v>18</v>
      </c>
      <c r="D22" s="17" t="s">
        <v>19</v>
      </c>
      <c r="E22" s="18">
        <f>SUM(F22:N22)</f>
        <v>562156.90390999999</v>
      </c>
      <c r="F22" s="19">
        <f>SUM(F23:J26)</f>
        <v>562156.90390999999</v>
      </c>
      <c r="G22" s="19"/>
      <c r="H22" s="19"/>
      <c r="I22" s="19"/>
      <c r="J22" s="19"/>
      <c r="K22" s="20">
        <f>SUM(K23:K26)</f>
        <v>0</v>
      </c>
      <c r="L22" s="20">
        <f>SUM(L23:L26)</f>
        <v>0</v>
      </c>
      <c r="M22" s="20">
        <f>SUM(M23:M26)</f>
        <v>0</v>
      </c>
      <c r="N22" s="20">
        <f>SUM(N23:N26)</f>
        <v>0</v>
      </c>
      <c r="O22" s="12" t="s">
        <v>43</v>
      </c>
    </row>
    <row r="23" spans="1:15" ht="25.5" x14ac:dyDescent="0.25">
      <c r="A23" s="23"/>
      <c r="B23" s="16"/>
      <c r="C23" s="12"/>
      <c r="D23" s="21" t="s">
        <v>21</v>
      </c>
      <c r="E23" s="18">
        <f t="shared" ref="E23:E26" si="3">SUM(F23:N23)</f>
        <v>0</v>
      </c>
      <c r="F23" s="19">
        <v>0</v>
      </c>
      <c r="G23" s="19"/>
      <c r="H23" s="19"/>
      <c r="I23" s="19"/>
      <c r="J23" s="19"/>
      <c r="K23" s="20">
        <v>0</v>
      </c>
      <c r="L23" s="20">
        <v>0</v>
      </c>
      <c r="M23" s="20">
        <v>0</v>
      </c>
      <c r="N23" s="20">
        <v>0</v>
      </c>
      <c r="O23" s="12"/>
    </row>
    <row r="24" spans="1:15" ht="38.25" x14ac:dyDescent="0.25">
      <c r="A24" s="23"/>
      <c r="B24" s="16"/>
      <c r="C24" s="12"/>
      <c r="D24" s="21" t="s">
        <v>22</v>
      </c>
      <c r="E24" s="18">
        <f t="shared" si="3"/>
        <v>0</v>
      </c>
      <c r="F24" s="19">
        <v>0</v>
      </c>
      <c r="G24" s="19"/>
      <c r="H24" s="19"/>
      <c r="I24" s="19"/>
      <c r="J24" s="19"/>
      <c r="K24" s="20">
        <v>0</v>
      </c>
      <c r="L24" s="20">
        <v>0</v>
      </c>
      <c r="M24" s="20">
        <v>0</v>
      </c>
      <c r="N24" s="20">
        <v>0</v>
      </c>
      <c r="O24" s="12"/>
    </row>
    <row r="25" spans="1:15" ht="38.25" x14ac:dyDescent="0.25">
      <c r="A25" s="23"/>
      <c r="B25" s="16"/>
      <c r="C25" s="12"/>
      <c r="D25" s="21" t="s">
        <v>23</v>
      </c>
      <c r="E25" s="18">
        <f t="shared" si="3"/>
        <v>562156.90390999999</v>
      </c>
      <c r="F25" s="19">
        <f>433955.31847+107581.58543+20620+0.00001</f>
        <v>562156.90390999999</v>
      </c>
      <c r="G25" s="19"/>
      <c r="H25" s="19"/>
      <c r="I25" s="19"/>
      <c r="J25" s="19"/>
      <c r="K25" s="20">
        <v>0</v>
      </c>
      <c r="L25" s="20">
        <v>0</v>
      </c>
      <c r="M25" s="20">
        <v>0</v>
      </c>
      <c r="N25" s="20">
        <v>0</v>
      </c>
      <c r="O25" s="12"/>
    </row>
    <row r="26" spans="1:15" ht="43.5" customHeight="1" x14ac:dyDescent="0.25">
      <c r="A26" s="23"/>
      <c r="B26" s="16"/>
      <c r="C26" s="12"/>
      <c r="D26" s="22" t="s">
        <v>24</v>
      </c>
      <c r="E26" s="18">
        <f t="shared" si="3"/>
        <v>0</v>
      </c>
      <c r="F26" s="13">
        <v>0</v>
      </c>
      <c r="G26" s="13"/>
      <c r="H26" s="13"/>
      <c r="I26" s="13"/>
      <c r="J26" s="13"/>
      <c r="K26" s="24">
        <v>0</v>
      </c>
      <c r="L26" s="24">
        <v>0</v>
      </c>
      <c r="M26" s="24">
        <v>0</v>
      </c>
      <c r="N26" s="24">
        <v>0</v>
      </c>
      <c r="O26" s="12"/>
    </row>
    <row r="27" spans="1:15" ht="15.75" x14ac:dyDescent="0.25">
      <c r="A27" s="23"/>
      <c r="B27" s="25" t="s">
        <v>44</v>
      </c>
      <c r="C27" s="26" t="s">
        <v>28</v>
      </c>
      <c r="D27" s="27" t="s">
        <v>28</v>
      </c>
      <c r="E27" s="28" t="s">
        <v>29</v>
      </c>
      <c r="F27" s="12" t="s">
        <v>30</v>
      </c>
      <c r="G27" s="29" t="s">
        <v>31</v>
      </c>
      <c r="H27" s="29"/>
      <c r="I27" s="29"/>
      <c r="J27" s="29"/>
      <c r="K27" s="26" t="s">
        <v>32</v>
      </c>
      <c r="L27" s="26" t="s">
        <v>33</v>
      </c>
      <c r="M27" s="26" t="s">
        <v>34</v>
      </c>
      <c r="N27" s="26" t="s">
        <v>35</v>
      </c>
      <c r="O27" s="12" t="s">
        <v>28</v>
      </c>
    </row>
    <row r="28" spans="1:15" ht="37.5" customHeight="1" x14ac:dyDescent="0.25">
      <c r="A28" s="23"/>
      <c r="B28" s="25"/>
      <c r="C28" s="26"/>
      <c r="D28" s="27"/>
      <c r="E28" s="28"/>
      <c r="F28" s="12"/>
      <c r="G28" s="30" t="s">
        <v>36</v>
      </c>
      <c r="H28" s="14" t="s">
        <v>37</v>
      </c>
      <c r="I28" s="14" t="s">
        <v>38</v>
      </c>
      <c r="J28" s="14" t="s">
        <v>39</v>
      </c>
      <c r="K28" s="26"/>
      <c r="L28" s="26"/>
      <c r="M28" s="26"/>
      <c r="N28" s="26"/>
      <c r="O28" s="12"/>
    </row>
    <row r="29" spans="1:15" ht="15.75" x14ac:dyDescent="0.25">
      <c r="A29" s="23"/>
      <c r="B29" s="25"/>
      <c r="C29" s="26"/>
      <c r="D29" s="27"/>
      <c r="E29" s="33">
        <v>3</v>
      </c>
      <c r="F29" s="32">
        <v>3</v>
      </c>
      <c r="G29" s="32" t="s">
        <v>40</v>
      </c>
      <c r="H29" s="32" t="s">
        <v>40</v>
      </c>
      <c r="I29" s="32" t="s">
        <v>40</v>
      </c>
      <c r="J29" s="32">
        <v>3</v>
      </c>
      <c r="K29" s="32" t="s">
        <v>40</v>
      </c>
      <c r="L29" s="32" t="s">
        <v>40</v>
      </c>
      <c r="M29" s="32" t="s">
        <v>40</v>
      </c>
      <c r="N29" s="32" t="s">
        <v>40</v>
      </c>
      <c r="O29" s="12"/>
    </row>
    <row r="30" spans="1:15" ht="37.5" customHeight="1" x14ac:dyDescent="0.25">
      <c r="A30" s="34"/>
      <c r="B30" s="35" t="s">
        <v>45</v>
      </c>
      <c r="C30" s="36" t="s">
        <v>18</v>
      </c>
      <c r="D30" s="37" t="s">
        <v>19</v>
      </c>
      <c r="E30" s="18">
        <f>SUM(F30:N30)</f>
        <v>3088554.92992</v>
      </c>
      <c r="F30" s="19">
        <f>SUM(F31:J34)</f>
        <v>1482019.74575</v>
      </c>
      <c r="G30" s="19"/>
      <c r="H30" s="19"/>
      <c r="I30" s="19"/>
      <c r="J30" s="19"/>
      <c r="K30" s="20">
        <f>SUM(K31:K34)</f>
        <v>241853.25764999999</v>
      </c>
      <c r="L30" s="20">
        <f>SUM(L31:L34)</f>
        <v>1364681.92652</v>
      </c>
      <c r="M30" s="20">
        <f>SUM(M31:M34)</f>
        <v>0</v>
      </c>
      <c r="N30" s="20">
        <f>SUM(N31:N34)</f>
        <v>0</v>
      </c>
      <c r="O30" s="36"/>
    </row>
    <row r="31" spans="1:15" ht="37.5" customHeight="1" x14ac:dyDescent="0.25">
      <c r="A31" s="34"/>
      <c r="B31" s="35"/>
      <c r="C31" s="36"/>
      <c r="D31" s="37" t="s">
        <v>21</v>
      </c>
      <c r="E31" s="18">
        <f t="shared" ref="E31:E34" si="4">SUM(F31:N31)</f>
        <v>1975643.2563299998</v>
      </c>
      <c r="F31" s="19">
        <f>F10</f>
        <v>719332.74231999996</v>
      </c>
      <c r="G31" s="19"/>
      <c r="H31" s="19"/>
      <c r="I31" s="19"/>
      <c r="J31" s="19"/>
      <c r="K31" s="20">
        <f>K10</f>
        <v>189129.24747999999</v>
      </c>
      <c r="L31" s="20">
        <f>L10</f>
        <v>1067181.2665299999</v>
      </c>
      <c r="M31" s="20">
        <f>M10</f>
        <v>0</v>
      </c>
      <c r="N31" s="20">
        <f>N10</f>
        <v>0</v>
      </c>
      <c r="O31" s="36"/>
    </row>
    <row r="32" spans="1:15" ht="37.5" customHeight="1" x14ac:dyDescent="0.25">
      <c r="A32" s="34"/>
      <c r="B32" s="35"/>
      <c r="C32" s="36"/>
      <c r="D32" s="37" t="s">
        <v>22</v>
      </c>
      <c r="E32" s="18">
        <f t="shared" si="4"/>
        <v>0</v>
      </c>
      <c r="F32" s="19">
        <f t="shared" ref="F32:F34" si="5">F11</f>
        <v>0</v>
      </c>
      <c r="G32" s="19"/>
      <c r="H32" s="19"/>
      <c r="I32" s="19"/>
      <c r="J32" s="19"/>
      <c r="K32" s="20">
        <f t="shared" ref="K32:N34" si="6">K11</f>
        <v>0</v>
      </c>
      <c r="L32" s="20">
        <f t="shared" si="6"/>
        <v>0</v>
      </c>
      <c r="M32" s="20">
        <f t="shared" si="6"/>
        <v>0</v>
      </c>
      <c r="N32" s="20">
        <f t="shared" si="6"/>
        <v>0</v>
      </c>
      <c r="O32" s="36"/>
    </row>
    <row r="33" spans="1:16" ht="37.5" customHeight="1" x14ac:dyDescent="0.25">
      <c r="A33" s="34"/>
      <c r="B33" s="35"/>
      <c r="C33" s="36"/>
      <c r="D33" s="37" t="s">
        <v>23</v>
      </c>
      <c r="E33" s="18">
        <f t="shared" si="4"/>
        <v>1112911.67359</v>
      </c>
      <c r="F33" s="19">
        <f t="shared" si="5"/>
        <v>762687.00343000004</v>
      </c>
      <c r="G33" s="19"/>
      <c r="H33" s="19"/>
      <c r="I33" s="19"/>
      <c r="J33" s="19"/>
      <c r="K33" s="20">
        <f t="shared" si="6"/>
        <v>52724.010170000001</v>
      </c>
      <c r="L33" s="20">
        <f t="shared" si="6"/>
        <v>297500.65999000001</v>
      </c>
      <c r="M33" s="20">
        <f t="shared" si="6"/>
        <v>0</v>
      </c>
      <c r="N33" s="20">
        <f t="shared" si="6"/>
        <v>0</v>
      </c>
      <c r="O33" s="36"/>
    </row>
    <row r="34" spans="1:16" ht="52.5" customHeight="1" x14ac:dyDescent="0.25">
      <c r="A34" s="34"/>
      <c r="B34" s="35"/>
      <c r="C34" s="36"/>
      <c r="D34" s="38" t="s">
        <v>24</v>
      </c>
      <c r="E34" s="18">
        <f t="shared" si="4"/>
        <v>0</v>
      </c>
      <c r="F34" s="19">
        <f t="shared" si="5"/>
        <v>0</v>
      </c>
      <c r="G34" s="19"/>
      <c r="H34" s="19"/>
      <c r="I34" s="19"/>
      <c r="J34" s="19"/>
      <c r="K34" s="20">
        <f t="shared" si="6"/>
        <v>0</v>
      </c>
      <c r="L34" s="20">
        <f t="shared" si="6"/>
        <v>0</v>
      </c>
      <c r="M34" s="20">
        <f t="shared" si="6"/>
        <v>0</v>
      </c>
      <c r="N34" s="20">
        <f t="shared" si="6"/>
        <v>0</v>
      </c>
      <c r="O34" s="36"/>
    </row>
    <row r="35" spans="1:16" ht="18" customHeight="1" x14ac:dyDescent="0.25">
      <c r="O35" s="39" t="s">
        <v>46</v>
      </c>
      <c r="P35" s="39"/>
    </row>
    <row r="36" spans="1:16" ht="24.95" customHeight="1" x14ac:dyDescent="0.25">
      <c r="F36" s="40"/>
      <c r="G36" s="40"/>
      <c r="H36" s="40"/>
      <c r="I36" s="41"/>
      <c r="J36" s="1"/>
      <c r="K36" s="1"/>
      <c r="L36" s="1"/>
      <c r="M36" s="1"/>
      <c r="N36" s="1"/>
    </row>
    <row r="37" spans="1:16" ht="21.75" customHeight="1" x14ac:dyDescent="0.25"/>
    <row r="38" spans="1:16" ht="44.25" customHeight="1" x14ac:dyDescent="0.25"/>
    <row r="39" spans="1:16" ht="47.25" customHeight="1" x14ac:dyDescent="0.25"/>
    <row r="40" spans="1:16" ht="45.75" customHeight="1" x14ac:dyDescent="0.25"/>
    <row r="41" spans="1:16" ht="42" customHeight="1" x14ac:dyDescent="0.25"/>
    <row r="42" spans="1:16" ht="24" customHeight="1" x14ac:dyDescent="0.25"/>
    <row r="43" spans="1:16" ht="49.5" customHeight="1" x14ac:dyDescent="0.25"/>
    <row r="44" spans="1:16" ht="51.75" customHeight="1" x14ac:dyDescent="0.25"/>
    <row r="45" spans="1:16" ht="57" customHeight="1" x14ac:dyDescent="0.25"/>
    <row r="46" spans="1:16" ht="54.75" customHeight="1" x14ac:dyDescent="0.25"/>
    <row r="47" spans="1:16" ht="18" customHeight="1" x14ac:dyDescent="0.25"/>
    <row r="48" spans="1:16" ht="37.5" customHeight="1" x14ac:dyDescent="0.25"/>
    <row r="49" ht="40.5" customHeight="1" x14ac:dyDescent="0.25"/>
    <row r="50" ht="42" customHeight="1" x14ac:dyDescent="0.25"/>
    <row r="51" ht="42" customHeight="1" x14ac:dyDescent="0.25"/>
    <row r="52" ht="20.25" customHeight="1" x14ac:dyDescent="0.25"/>
    <row r="53" ht="33" customHeight="1" x14ac:dyDescent="0.25"/>
    <row r="54" ht="42" customHeight="1" x14ac:dyDescent="0.25"/>
    <row r="55" ht="42" customHeight="1" x14ac:dyDescent="0.25"/>
    <row r="56" ht="32.25" customHeight="1" x14ac:dyDescent="0.25"/>
    <row r="57" ht="18.75" customHeight="1" x14ac:dyDescent="0.25"/>
    <row r="58" ht="33" customHeight="1" x14ac:dyDescent="0.25"/>
    <row r="59" ht="41.25" customHeight="1" x14ac:dyDescent="0.25"/>
    <row r="60" ht="42" customHeight="1" x14ac:dyDescent="0.25"/>
    <row r="61" ht="39.75" customHeight="1" x14ac:dyDescent="0.25"/>
    <row r="62" ht="18.75" customHeight="1" x14ac:dyDescent="0.25"/>
    <row r="63" ht="33" customHeight="1" x14ac:dyDescent="0.25"/>
    <row r="64" ht="41.25" customHeight="1" x14ac:dyDescent="0.25"/>
    <row r="65" ht="42" customHeight="1" x14ac:dyDescent="0.25"/>
    <row r="66" ht="52.5" customHeight="1" x14ac:dyDescent="0.25"/>
    <row r="67" ht="18.75" customHeight="1" x14ac:dyDescent="0.25"/>
    <row r="68" ht="33" customHeight="1" x14ac:dyDescent="0.25"/>
    <row r="69" ht="41.25" customHeight="1" x14ac:dyDescent="0.25"/>
    <row r="70" ht="42" customHeight="1" x14ac:dyDescent="0.25"/>
    <row r="71" ht="39.75" customHeight="1" x14ac:dyDescent="0.25"/>
    <row r="72" ht="18.75" customHeight="1" x14ac:dyDescent="0.25"/>
    <row r="73" ht="33" customHeight="1" x14ac:dyDescent="0.25"/>
    <row r="74" ht="41.25" customHeight="1" x14ac:dyDescent="0.25"/>
    <row r="75" ht="42" customHeight="1" x14ac:dyDescent="0.25"/>
    <row r="76" ht="39.75" customHeight="1" x14ac:dyDescent="0.25"/>
    <row r="77" ht="25.5" customHeight="1" x14ac:dyDescent="0.25"/>
    <row r="78" ht="52.5" customHeight="1" x14ac:dyDescent="0.25"/>
    <row r="79" ht="56.25" customHeight="1" x14ac:dyDescent="0.25"/>
    <row r="80" ht="56.25" customHeight="1" x14ac:dyDescent="0.25"/>
    <row r="81" ht="48" customHeight="1" x14ac:dyDescent="0.25"/>
    <row r="82" ht="18.75" customHeight="1" x14ac:dyDescent="0.25"/>
    <row r="83" ht="33" customHeight="1" x14ac:dyDescent="0.25"/>
    <row r="84" ht="41.25" customHeight="1" x14ac:dyDescent="0.25"/>
    <row r="85" ht="42" customHeight="1" x14ac:dyDescent="0.25"/>
    <row r="86" ht="39.75" customHeight="1" x14ac:dyDescent="0.25"/>
    <row r="87" ht="18.75" customHeight="1" x14ac:dyDescent="0.25"/>
    <row r="88" ht="33" customHeight="1" x14ac:dyDescent="0.25"/>
    <row r="89" ht="41.25" customHeight="1" x14ac:dyDescent="0.25"/>
    <row r="90" ht="42" customHeight="1" x14ac:dyDescent="0.25"/>
    <row r="91" ht="39.75" customHeight="1" x14ac:dyDescent="0.25"/>
    <row r="92" ht="18.75" customHeight="1" x14ac:dyDescent="0.25"/>
    <row r="93" ht="33" customHeight="1" x14ac:dyDescent="0.25"/>
    <row r="94" ht="41.25" customHeight="1" x14ac:dyDescent="0.25"/>
    <row r="95" ht="42" customHeight="1" x14ac:dyDescent="0.25"/>
    <row r="96" ht="39.75" customHeight="1" x14ac:dyDescent="0.25"/>
    <row r="97" ht="22.5" customHeight="1" x14ac:dyDescent="0.25"/>
    <row r="98" ht="51.75" customHeight="1" x14ac:dyDescent="0.25"/>
    <row r="99" ht="53.25" customHeight="1" x14ac:dyDescent="0.25"/>
    <row r="100" ht="57" customHeight="1" x14ac:dyDescent="0.25"/>
    <row r="101" ht="52.5" customHeight="1" x14ac:dyDescent="0.25"/>
    <row r="102" ht="18.75" customHeight="1" x14ac:dyDescent="0.25"/>
    <row r="103" ht="33" customHeight="1" x14ac:dyDescent="0.25"/>
    <row r="104" ht="41.25" customHeight="1" x14ac:dyDescent="0.25"/>
    <row r="105" ht="42" customHeight="1" x14ac:dyDescent="0.25"/>
    <row r="106" ht="39.75" customHeight="1" x14ac:dyDescent="0.25"/>
    <row r="107" ht="18.75" customHeight="1" x14ac:dyDescent="0.25"/>
    <row r="108" ht="33" customHeight="1" x14ac:dyDescent="0.25"/>
    <row r="109" ht="41.25" customHeight="1" x14ac:dyDescent="0.25"/>
    <row r="110" ht="42" customHeight="1" x14ac:dyDescent="0.25"/>
    <row r="111" ht="39.75" customHeight="1" x14ac:dyDescent="0.25"/>
    <row r="112" ht="18.75" customHeight="1" x14ac:dyDescent="0.25"/>
    <row r="113" ht="33" customHeight="1" x14ac:dyDescent="0.25"/>
    <row r="114" ht="41.25" customHeight="1" x14ac:dyDescent="0.25"/>
    <row r="115" ht="51.75" customHeight="1" x14ac:dyDescent="0.25"/>
    <row r="116" ht="39.75" customHeight="1" x14ac:dyDescent="0.25"/>
    <row r="117" ht="27.75" customHeight="1" x14ac:dyDescent="0.25"/>
    <row r="118" ht="48.75" customHeight="1" x14ac:dyDescent="0.25"/>
    <row r="119" ht="54" customHeight="1" x14ac:dyDescent="0.25"/>
    <row r="120" ht="52.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4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45" customHeight="1" x14ac:dyDescent="0.25"/>
    <row r="147" ht="18.75" customHeight="1" x14ac:dyDescent="0.25"/>
    <row r="148" ht="38.25" customHeight="1" x14ac:dyDescent="0.25"/>
    <row r="149" ht="40.5" customHeight="1" x14ac:dyDescent="0.25"/>
    <row r="150" ht="53.25" customHeight="1" x14ac:dyDescent="0.25"/>
    <row r="151" ht="28.5" customHeight="1" x14ac:dyDescent="0.25"/>
    <row r="152" ht="18.75" customHeight="1" x14ac:dyDescent="0.25"/>
    <row r="153" ht="29.25" customHeight="1" x14ac:dyDescent="0.25"/>
    <row r="154" ht="42.75" customHeight="1" x14ac:dyDescent="0.25"/>
    <row r="155" ht="39" customHeight="1" x14ac:dyDescent="0.25"/>
    <row r="157" ht="25.5" customHeight="1" x14ac:dyDescent="0.25"/>
    <row r="158" ht="36" customHeight="1" x14ac:dyDescent="0.25"/>
    <row r="159" ht="48" customHeight="1" x14ac:dyDescent="0.25"/>
    <row r="160" ht="51.75" customHeight="1" x14ac:dyDescent="0.25"/>
    <row r="161" ht="35.25" customHeight="1" x14ac:dyDescent="0.25"/>
    <row r="162" ht="31.5" customHeight="1" x14ac:dyDescent="0.25"/>
    <row r="163" ht="45.75" customHeight="1" x14ac:dyDescent="0.25"/>
    <row r="164" ht="53.25" customHeight="1" x14ac:dyDescent="0.25"/>
    <row r="165" ht="50.25" customHeight="1" x14ac:dyDescent="0.25"/>
    <row r="166" ht="50.25" customHeight="1" x14ac:dyDescent="0.25"/>
    <row r="167" ht="19.5" customHeight="1" x14ac:dyDescent="0.25"/>
    <row r="168" ht="35.25" customHeight="1" x14ac:dyDescent="0.25"/>
    <row r="169" ht="44.25" customHeight="1" x14ac:dyDescent="0.25"/>
    <row r="170" ht="48" customHeight="1" x14ac:dyDescent="0.25"/>
    <row r="171" ht="30.75" customHeight="1" x14ac:dyDescent="0.25"/>
    <row r="172" ht="30.75" customHeight="1" x14ac:dyDescent="0.25"/>
    <row r="173" ht="30.75" customHeight="1" x14ac:dyDescent="0.25"/>
    <row r="177" ht="15.75" customHeight="1" x14ac:dyDescent="0.25"/>
    <row r="179" ht="46.5" customHeight="1" x14ac:dyDescent="0.25"/>
    <row r="180" ht="45" customHeight="1" x14ac:dyDescent="0.25"/>
    <row r="181" ht="27" customHeight="1" x14ac:dyDescent="0.25"/>
    <row r="182" ht="15.75" customHeight="1" x14ac:dyDescent="0.25"/>
    <row r="183" ht="38.25" customHeight="1" x14ac:dyDescent="0.25"/>
    <row r="184" ht="49.5" customHeight="1" x14ac:dyDescent="0.25"/>
    <row r="185" ht="47.25" customHeight="1" x14ac:dyDescent="0.25"/>
    <row r="186" ht="34.5" customHeight="1" x14ac:dyDescent="0.25"/>
  </sheetData>
  <mergeCells count="70">
    <mergeCell ref="F31:J31"/>
    <mergeCell ref="F32:J32"/>
    <mergeCell ref="F33:J33"/>
    <mergeCell ref="F34:J34"/>
    <mergeCell ref="K27:K28"/>
    <mergeCell ref="L27:L28"/>
    <mergeCell ref="M27:M28"/>
    <mergeCell ref="N27:N28"/>
    <mergeCell ref="O27:O29"/>
    <mergeCell ref="A30:A34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G19:J19"/>
    <mergeCell ref="O9:O13"/>
    <mergeCell ref="F10:J10"/>
    <mergeCell ref="F11:J11"/>
    <mergeCell ref="F12:J12"/>
    <mergeCell ref="F13:J13"/>
    <mergeCell ref="A14:A21"/>
    <mergeCell ref="B14:B18"/>
    <mergeCell ref="C14:C18"/>
    <mergeCell ref="F14:J14"/>
    <mergeCell ref="O14:O18"/>
    <mergeCell ref="F7:J7"/>
    <mergeCell ref="F8:J8"/>
    <mergeCell ref="A9:A13"/>
    <mergeCell ref="B9:B13"/>
    <mergeCell ref="C9:C13"/>
    <mergeCell ref="F9:J9"/>
    <mergeCell ref="K2:O2"/>
    <mergeCell ref="K3:O3"/>
    <mergeCell ref="A5:O5"/>
    <mergeCell ref="A6:A7"/>
    <mergeCell ref="B6:B7"/>
    <mergeCell ref="C6:C7"/>
    <mergeCell ref="D6:D7"/>
    <mergeCell ref="E6:E7"/>
    <mergeCell ref="F6:N6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2026-02-12T10:23:30Z</dcterms:created>
  <dcterms:modified xsi:type="dcterms:W3CDTF">2026-02-12T10:23:46Z</dcterms:modified>
</cp:coreProperties>
</file>