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N106" i="1"/>
  <c r="M106" i="1"/>
  <c r="L106" i="1"/>
  <c r="K106" i="1"/>
  <c r="F106" i="1"/>
  <c r="E106" i="1"/>
  <c r="N105" i="1"/>
  <c r="M105" i="1"/>
  <c r="L105" i="1"/>
  <c r="K105" i="1"/>
  <c r="K115" i="1" s="1"/>
  <c r="F105" i="1"/>
  <c r="E105" i="1" s="1"/>
  <c r="N104" i="1"/>
  <c r="M104" i="1"/>
  <c r="M114" i="1" s="1"/>
  <c r="L104" i="1"/>
  <c r="K104" i="1"/>
  <c r="F104" i="1"/>
  <c r="E104" i="1"/>
  <c r="N103" i="1"/>
  <c r="M103" i="1"/>
  <c r="L103" i="1"/>
  <c r="K103" i="1"/>
  <c r="E103" i="1" s="1"/>
  <c r="F103" i="1"/>
  <c r="N102" i="1"/>
  <c r="M102" i="1"/>
  <c r="M112" i="1" s="1"/>
  <c r="L102" i="1"/>
  <c r="K102" i="1"/>
  <c r="F102" i="1"/>
  <c r="E102" i="1"/>
  <c r="N101" i="1"/>
  <c r="L101" i="1"/>
  <c r="K101" i="1"/>
  <c r="F101" i="1"/>
  <c r="E100" i="1"/>
  <c r="E99" i="1"/>
  <c r="E98" i="1"/>
  <c r="E97" i="1"/>
  <c r="N96" i="1"/>
  <c r="M96" i="1"/>
  <c r="L96" i="1"/>
  <c r="K96" i="1"/>
  <c r="F96" i="1"/>
  <c r="E96" i="1"/>
  <c r="E95" i="1"/>
  <c r="E94" i="1"/>
  <c r="E93" i="1"/>
  <c r="E92" i="1"/>
  <c r="N91" i="1"/>
  <c r="M91" i="1"/>
  <c r="L91" i="1"/>
  <c r="K91" i="1"/>
  <c r="F91" i="1"/>
  <c r="E91" i="1" s="1"/>
  <c r="E90" i="1"/>
  <c r="E89" i="1"/>
  <c r="E88" i="1"/>
  <c r="E87" i="1"/>
  <c r="N86" i="1"/>
  <c r="M86" i="1"/>
  <c r="E86" i="1" s="1"/>
  <c r="L86" i="1"/>
  <c r="K86" i="1"/>
  <c r="F86" i="1"/>
  <c r="E85" i="1"/>
  <c r="E84" i="1"/>
  <c r="E83" i="1"/>
  <c r="E82" i="1"/>
  <c r="N81" i="1"/>
  <c r="M81" i="1"/>
  <c r="L81" i="1"/>
  <c r="K81" i="1"/>
  <c r="F81" i="1"/>
  <c r="E81" i="1" s="1"/>
  <c r="E80" i="1"/>
  <c r="E79" i="1"/>
  <c r="E78" i="1"/>
  <c r="E77" i="1"/>
  <c r="N76" i="1"/>
  <c r="M76" i="1"/>
  <c r="L76" i="1"/>
  <c r="K76" i="1"/>
  <c r="F76" i="1"/>
  <c r="E76" i="1"/>
  <c r="E75" i="1"/>
  <c r="E74" i="1"/>
  <c r="E73" i="1"/>
  <c r="E72" i="1"/>
  <c r="N71" i="1"/>
  <c r="M71" i="1"/>
  <c r="L71" i="1"/>
  <c r="K71" i="1"/>
  <c r="F71" i="1"/>
  <c r="E71" i="1" s="1"/>
  <c r="E70" i="1"/>
  <c r="E69" i="1"/>
  <c r="E68" i="1"/>
  <c r="E67" i="1"/>
  <c r="N66" i="1"/>
  <c r="M66" i="1"/>
  <c r="E66" i="1" s="1"/>
  <c r="L66" i="1"/>
  <c r="K66" i="1"/>
  <c r="F66" i="1"/>
  <c r="E65" i="1"/>
  <c r="E64" i="1"/>
  <c r="E63" i="1"/>
  <c r="E62" i="1"/>
  <c r="N61" i="1"/>
  <c r="M61" i="1"/>
  <c r="L61" i="1"/>
  <c r="K61" i="1"/>
  <c r="F61" i="1"/>
  <c r="E61" i="1" s="1"/>
  <c r="E60" i="1"/>
  <c r="E59" i="1"/>
  <c r="E58" i="1"/>
  <c r="E57" i="1"/>
  <c r="N56" i="1"/>
  <c r="M56" i="1"/>
  <c r="L56" i="1"/>
  <c r="K56" i="1"/>
  <c r="F56" i="1"/>
  <c r="E56" i="1"/>
  <c r="E55" i="1"/>
  <c r="E54" i="1"/>
  <c r="E53" i="1"/>
  <c r="E52" i="1"/>
  <c r="N51" i="1"/>
  <c r="M51" i="1"/>
  <c r="L51" i="1"/>
  <c r="K51" i="1"/>
  <c r="F51" i="1"/>
  <c r="E51" i="1" s="1"/>
  <c r="E50" i="1"/>
  <c r="E49" i="1"/>
  <c r="E48" i="1"/>
  <c r="E47" i="1"/>
  <c r="N46" i="1"/>
  <c r="M46" i="1"/>
  <c r="L46" i="1"/>
  <c r="K46" i="1"/>
  <c r="F46" i="1"/>
  <c r="E46" i="1"/>
  <c r="E45" i="1"/>
  <c r="E44" i="1"/>
  <c r="E43" i="1"/>
  <c r="E42" i="1"/>
  <c r="N41" i="1"/>
  <c r="M41" i="1"/>
  <c r="L41" i="1"/>
  <c r="K41" i="1"/>
  <c r="F41" i="1"/>
  <c r="E41" i="1" s="1"/>
  <c r="E40" i="1"/>
  <c r="N39" i="1"/>
  <c r="N14" i="1" s="1"/>
  <c r="M39" i="1"/>
  <c r="L39" i="1"/>
  <c r="K39" i="1"/>
  <c r="F39" i="1"/>
  <c r="E39" i="1" s="1"/>
  <c r="E38" i="1"/>
  <c r="E37" i="1"/>
  <c r="N36" i="1"/>
  <c r="M36" i="1"/>
  <c r="L36" i="1"/>
  <c r="K36" i="1"/>
  <c r="F36" i="1"/>
  <c r="E36" i="1" s="1"/>
  <c r="E35" i="1"/>
  <c r="E34" i="1"/>
  <c r="E33" i="1"/>
  <c r="E32" i="1"/>
  <c r="N31" i="1"/>
  <c r="M31" i="1"/>
  <c r="L31" i="1"/>
  <c r="K31" i="1"/>
  <c r="F31" i="1"/>
  <c r="E31" i="1" s="1"/>
  <c r="E30" i="1"/>
  <c r="E29" i="1"/>
  <c r="E28" i="1"/>
  <c r="E27" i="1"/>
  <c r="N26" i="1"/>
  <c r="M26" i="1"/>
  <c r="L26" i="1"/>
  <c r="K26" i="1"/>
  <c r="F26" i="1"/>
  <c r="E26" i="1" s="1"/>
  <c r="E25" i="1"/>
  <c r="F24" i="1"/>
  <c r="E24" i="1"/>
  <c r="E23" i="1"/>
  <c r="E22" i="1"/>
  <c r="N21" i="1"/>
  <c r="M21" i="1"/>
  <c r="L21" i="1"/>
  <c r="K21" i="1"/>
  <c r="J21" i="1"/>
  <c r="I21" i="1"/>
  <c r="H21" i="1"/>
  <c r="G21" i="1"/>
  <c r="F21" i="1"/>
  <c r="E21" i="1"/>
  <c r="E20" i="1"/>
  <c r="E19" i="1"/>
  <c r="E18" i="1"/>
  <c r="E17" i="1"/>
  <c r="E16" i="1" s="1"/>
  <c r="N16" i="1"/>
  <c r="M16" i="1"/>
  <c r="L16" i="1"/>
  <c r="K16" i="1"/>
  <c r="J16" i="1"/>
  <c r="I16" i="1"/>
  <c r="H16" i="1"/>
  <c r="G16" i="1"/>
  <c r="F16" i="1"/>
  <c r="N15" i="1"/>
  <c r="N115" i="1" s="1"/>
  <c r="M15" i="1"/>
  <c r="M115" i="1" s="1"/>
  <c r="L15" i="1"/>
  <c r="L115" i="1" s="1"/>
  <c r="K15" i="1"/>
  <c r="F15" i="1"/>
  <c r="F115" i="1" s="1"/>
  <c r="M14" i="1"/>
  <c r="L14" i="1"/>
  <c r="L114" i="1" s="1"/>
  <c r="K14" i="1"/>
  <c r="K114" i="1" s="1"/>
  <c r="N13" i="1"/>
  <c r="N113" i="1" s="1"/>
  <c r="M13" i="1"/>
  <c r="E13" i="1" s="1"/>
  <c r="L13" i="1"/>
  <c r="L113" i="1" s="1"/>
  <c r="K13" i="1"/>
  <c r="F13" i="1"/>
  <c r="F113" i="1" s="1"/>
  <c r="N12" i="1"/>
  <c r="N112" i="1" s="1"/>
  <c r="M12" i="1"/>
  <c r="L12" i="1"/>
  <c r="L112" i="1" s="1"/>
  <c r="K12" i="1"/>
  <c r="K112" i="1" s="1"/>
  <c r="F12" i="1"/>
  <c r="F112" i="1" s="1"/>
  <c r="M11" i="1"/>
  <c r="N114" i="1" l="1"/>
  <c r="N11" i="1"/>
  <c r="N111" i="1"/>
  <c r="K111" i="1"/>
  <c r="E112" i="1"/>
  <c r="E113" i="1"/>
  <c r="E115" i="1"/>
  <c r="E101" i="1"/>
  <c r="L111" i="1"/>
  <c r="E15" i="1"/>
  <c r="K113" i="1"/>
  <c r="K11" i="1"/>
  <c r="E12" i="1"/>
  <c r="M101" i="1"/>
  <c r="M113" i="1"/>
  <c r="M111" i="1" s="1"/>
  <c r="L11" i="1"/>
  <c r="F14" i="1"/>
  <c r="E14" i="1" l="1"/>
  <c r="F11" i="1"/>
  <c r="F114" i="1"/>
  <c r="E11" i="1"/>
  <c r="E114" i="1" l="1"/>
  <c r="E111" i="1" s="1"/>
  <c r="F111" i="1"/>
</calcChain>
</file>

<file path=xl/sharedStrings.xml><?xml version="1.0" encoding="utf-8"?>
<sst xmlns="http://schemas.openxmlformats.org/spreadsheetml/2006/main" count="203" uniqueCount="75">
  <si>
    <t xml:space="preserve">Приложение № 5  к постановлению
Администрации городского округа Жуковский
от 29.01.2026 №79
</t>
  </si>
  <si>
    <t xml:space="preserve">                     </t>
  </si>
  <si>
    <t xml:space="preserve">                             «9.  Перечень  мероприятий Подпрограммы V «Обеспечивающая подпрограмма»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</si>
  <si>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</si>
  <si>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</si>
  <si>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</si>
  <si>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</si>
  <si>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</si>
  <si>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</si>
  <si>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</si>
  <si>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</si>
  <si>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</si>
  <si>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</si>
  <si>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</si>
  <si>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</si>
  <si>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 xml:space="preserve">Основное мероприятие 01 Создание условий для реализации полномочий органов местного самоуправления  </t>
  </si>
  <si>
    <t>2026-2030 г.г.</t>
  </si>
  <si>
    <t>Итого:</t>
  </si>
  <si>
    <t>Финансовое управление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</si>
  <si>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</si>
  <si>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</si>
  <si>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</si>
  <si>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</si>
  <si>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</si>
  <si>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 Функционирование высшего должностного лица
</t>
  </si>
  <si>
    <t>Управление бухгалтерского учета и отчетности Администрации городского округа Жуковский</t>
  </si>
  <si>
    <t>1.2</t>
  </si>
  <si>
    <t>Мероприятие 01.02 Расходы на обеспечение деятельности Администрации</t>
  </si>
  <si>
    <t>1.3</t>
  </si>
  <si>
    <t>Мероприятие 01.05 Обеспечение деятельности финансового органа</t>
  </si>
  <si>
    <t>1.4</t>
  </si>
  <si>
    <t xml:space="preserve">Мероприятие 01.06.
Расходы на обеспечение деятельности (оказание услуг) муниципальных учреждений - централизованная бухгалтерия муниципального образования </t>
  </si>
  <si>
    <t>1.5</t>
  </si>
  <si>
    <t xml:space="preserve">Мероприятие 01.07 Расходы на обеспечение деятельности (оказание услуг) муниципальных учреждений - обеспечение деятельности органов местного самоуправления </t>
  </si>
  <si>
    <t xml:space="preserve">Муниципальное бюджетное  учреждение городского округа Жуковский "Городское хозяйство" </t>
  </si>
  <si>
    <t>1.5.1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</si>
  <si>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  </t>
  </si>
  <si>
    <t>МУ "Управление муниципальной статистики городского округа Жуковский"</t>
  </si>
  <si>
    <t>1.5.2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</si>
  <si>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обеспечения муниципальных учреждений сметной документацией на работы по капитальному ремонту и проведению строительного контроля</t>
  </si>
  <si>
    <t>1.5.3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</si>
  <si>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организации и осуществления транспортного обслуживания должностных лиц органов местного самоуправления</t>
  </si>
  <si>
    <t>1.6</t>
  </si>
  <si>
    <t>Мероприятие 01.08 Организация и осуществление мероприятий по мобилизационной подготовке</t>
  </si>
  <si>
    <t>Мобилизационный отдел Администрации городского округа Жуковский</t>
  </si>
  <si>
    <t>1.7</t>
  </si>
  <si>
    <t>Мероприятие 01.09 Взносы в уставной капитал муниципальных предприятий</t>
  </si>
  <si>
    <t>Управление жилищно-коммунального хозяйства Администрации городского округа Жуковский</t>
  </si>
  <si>
    <t>1.8</t>
  </si>
  <si>
    <t>Мероприятие 01.10 Взносы в общественные организации</t>
  </si>
  <si>
    <t>1.9</t>
  </si>
  <si>
    <t>Мероприятие 01.13.
Осуществление мер по противодействию коррупции в границах муниципального образования</t>
  </si>
  <si>
    <t>Отдел безопасности, Управления безопасности, предупреждения и ликвидации чрезвычайных ситуаций, решения задач гражданской обороны</t>
  </si>
  <si>
    <t>1.10</t>
  </si>
  <si>
    <t>Мероприятие 01.14.
Принятие устава муниципального образования и внесение в него изменений и дополнений, издание муниципальных правовых актов</t>
  </si>
  <si>
    <t>1.11</t>
  </si>
  <si>
    <t>Мероприятие 01.15 Организация сбора статистических показателей</t>
  </si>
  <si>
    <t>1.12</t>
  </si>
  <si>
    <t>Мероприятие 01.16.
Обеспечение деятельности муниципальных центров управления регионом</t>
  </si>
  <si>
    <t>МЦУР</t>
  </si>
  <si>
    <t>Мероприятие 01.17.
Обеспечение деятельности муниципальных казенных учреждений в сфере закупок товаров, работ, услуг</t>
  </si>
  <si>
    <t>МОЗГЖ</t>
  </si>
  <si>
    <t>1.14</t>
  </si>
  <si>
    <t xml:space="preserve">Мероприятие 01.20
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
</t>
  </si>
  <si>
    <t>Отдел информационных ресурсов Административного управления</t>
  </si>
  <si>
    <t>2</t>
  </si>
  <si>
    <t>Основное мероприятие 03.
Мероприятия, реализуемые в целях создания условий для реализации полномочий органов местного самоуправления</t>
  </si>
  <si>
    <t>Отдел муниципальной службы и кадров Администрации городского округа  Жуковский</t>
  </si>
  <si>
    <t>2.1</t>
  </si>
  <si>
    <t>Мероприятие 03.02.
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</si>
  <si>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Итого по подпрограмме</t>
  </si>
  <si>
    <t>&gt;&gt;.</t>
  </si>
  <si>
    <t>_____________________</t>
  </si>
  <si>
    <t>___________________________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</si>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</sst>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" fillId="0" borderId="0" xfId="0" applyFont="1"/>
    <xf numFmtId="0" fontId="11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abSelected="1" topLeftCell="A109" workbookViewId="0">
      <selection activeCell="A122" sqref="A122:O122"/>
    </sheetView>
  </sheetViews>
  <sheetFormatPr defaultRowHeight="15" x14ac:dyDescent="0.25"/>
  <cols>
    <col min="1" max="1" width="8.42578125" style="67" customWidth="1"/>
    <col min="2" max="2" width="31.85546875" style="68" customWidth="1"/>
    <col min="3" max="3" width="15.28515625" style="68" customWidth="1"/>
    <col min="4" max="4" width="19.28515625" style="68" customWidth="1"/>
    <col min="5" max="5" width="18.85546875" style="68" customWidth="1"/>
    <col min="6" max="6" width="39.5703125" style="69" customWidth="1"/>
    <col min="7" max="7" width="14.42578125" style="68" hidden="1" customWidth="1"/>
    <col min="8" max="8" width="0" style="68" hidden="1" customWidth="1"/>
    <col min="9" max="9" width="10.42578125" style="68" hidden="1" customWidth="1"/>
    <col min="10" max="10" width="10.28515625" style="68" hidden="1" customWidth="1"/>
    <col min="11" max="11" width="18.7109375" style="68" customWidth="1"/>
    <col min="12" max="12" width="19.85546875" style="68" customWidth="1"/>
    <col min="13" max="14" width="15.7109375" style="68" bestFit="1" customWidth="1"/>
    <col min="15" max="15" width="29" style="68" customWidth="1"/>
    <col min="16" max="16" width="9.140625" hidden="1" customWidth="1"/>
  </cols>
  <sheetData>
    <row r="1" spans="1:16" ht="84" customHeight="1" x14ac:dyDescent="0.25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4" t="s">
        <v>0</v>
      </c>
      <c r="O1" s="5"/>
      <c r="P1" s="5"/>
    </row>
    <row r="2" spans="1:16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</row>
    <row r="3" spans="1:16" ht="15.75" x14ac:dyDescent="0.25">
      <c r="A3" s="8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</row>
    <row r="4" spans="1:16" ht="18.75" x14ac:dyDescent="0.3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</row>
    <row r="5" spans="1:16" ht="20.25" x14ac:dyDescent="0.3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2"/>
      <c r="L5" s="12"/>
      <c r="M5" s="12"/>
      <c r="N5" s="12"/>
      <c r="O5" s="12"/>
    </row>
    <row r="6" spans="1:16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  <c r="L6" s="14"/>
      <c r="M6" s="14"/>
      <c r="N6" s="14"/>
      <c r="O6" s="14"/>
    </row>
    <row r="7" spans="1:16" ht="15.7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6"/>
      <c r="O7" s="16"/>
    </row>
    <row r="8" spans="1:16" ht="15.75" customHeight="1" x14ac:dyDescent="0.25">
      <c r="A8" s="17" t="s">
        <v>3</v>
      </c>
      <c r="B8" s="17" t="s">
        <v>4</v>
      </c>
      <c r="C8" s="17" t="s">
        <v>5</v>
      </c>
      <c r="D8" s="17" t="s">
        <v>6</v>
      </c>
      <c r="E8" s="17" t="s">
        <v>7</v>
      </c>
      <c r="F8" s="17" t="s">
        <v>8</v>
      </c>
      <c r="G8" s="18"/>
      <c r="H8" s="18"/>
      <c r="I8" s="18"/>
      <c r="J8" s="18"/>
      <c r="K8" s="18"/>
      <c r="L8" s="18"/>
      <c r="M8" s="18"/>
      <c r="N8" s="18"/>
      <c r="O8" s="17" t="s">
        <v>9</v>
      </c>
    </row>
    <row r="9" spans="1:16" ht="30.75" customHeight="1" x14ac:dyDescent="0.25">
      <c r="A9" s="17"/>
      <c r="B9" s="18"/>
      <c r="C9" s="18"/>
      <c r="D9" s="18"/>
      <c r="E9" s="18"/>
      <c r="F9" s="17" t="s">
        <v>10</v>
      </c>
      <c r="G9" s="19"/>
      <c r="H9" s="19"/>
      <c r="I9" s="19"/>
      <c r="J9" s="19"/>
      <c r="K9" s="20" t="s">
        <v>11</v>
      </c>
      <c r="L9" s="20" t="s">
        <v>12</v>
      </c>
      <c r="M9" s="20" t="s">
        <v>13</v>
      </c>
      <c r="N9" s="20" t="s">
        <v>14</v>
      </c>
      <c r="O9" s="18"/>
    </row>
    <row r="10" spans="1:16" ht="15.75" x14ac:dyDescent="0.25">
      <c r="A10" s="21">
        <v>1</v>
      </c>
      <c r="B10" s="20">
        <v>2</v>
      </c>
      <c r="C10" s="20">
        <v>3</v>
      </c>
      <c r="D10" s="20">
        <v>4</v>
      </c>
      <c r="E10" s="20">
        <v>5</v>
      </c>
      <c r="F10" s="22">
        <v>6</v>
      </c>
      <c r="G10" s="23"/>
      <c r="H10" s="23"/>
      <c r="I10" s="23"/>
      <c r="J10" s="23"/>
      <c r="K10" s="20">
        <v>7</v>
      </c>
      <c r="L10" s="20">
        <v>8</v>
      </c>
      <c r="M10" s="20">
        <v>9</v>
      </c>
      <c r="N10" s="20">
        <v>10</v>
      </c>
      <c r="O10" s="20">
        <v>11</v>
      </c>
    </row>
    <row r="11" spans="1:16" ht="15.75" x14ac:dyDescent="0.25">
      <c r="A11" s="24">
        <v>1</v>
      </c>
      <c r="B11" s="25" t="s">
        <v>15</v>
      </c>
      <c r="C11" s="17" t="s">
        <v>16</v>
      </c>
      <c r="D11" s="26" t="s">
        <v>17</v>
      </c>
      <c r="E11" s="27">
        <f>SUM(E12:E15)</f>
        <v>2766811.9002899998</v>
      </c>
      <c r="F11" s="28">
        <f>SUM(F12:J15)</f>
        <v>578504.07281000004</v>
      </c>
      <c r="G11" s="29"/>
      <c r="H11" s="29"/>
      <c r="I11" s="29"/>
      <c r="J11" s="29"/>
      <c r="K11" s="27">
        <f t="shared" ref="K11:N11" si="0">SUM(K12:K15)</f>
        <v>547050.11190999998</v>
      </c>
      <c r="L11" s="27">
        <f t="shared" si="0"/>
        <v>547085.90518999996</v>
      </c>
      <c r="M11" s="27">
        <f t="shared" si="0"/>
        <v>547085.90518999996</v>
      </c>
      <c r="N11" s="27">
        <f t="shared" si="0"/>
        <v>547085.90518999996</v>
      </c>
      <c r="O11" s="30" t="s">
        <v>18</v>
      </c>
    </row>
    <row r="12" spans="1:16" ht="49.5" customHeight="1" x14ac:dyDescent="0.25">
      <c r="A12" s="31"/>
      <c r="B12" s="32"/>
      <c r="C12" s="31"/>
      <c r="D12" s="26" t="s">
        <v>19</v>
      </c>
      <c r="E12" s="27">
        <f>SUM(F12:N12)</f>
        <v>0</v>
      </c>
      <c r="F12" s="28">
        <f>F17+F22+F27+F32+F37+F57+F62+F67+F72+F77+F82+F87+F97</f>
        <v>0</v>
      </c>
      <c r="G12" s="29"/>
      <c r="H12" s="29"/>
      <c r="I12" s="29"/>
      <c r="J12" s="29"/>
      <c r="K12" s="27">
        <f t="shared" ref="K12:N15" si="1">K17+K22+K27+K32+K37+K57+K62+K67+K72+K77+K82+K87+K97</f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30"/>
    </row>
    <row r="13" spans="1:16" ht="47.25" x14ac:dyDescent="0.25">
      <c r="A13" s="31"/>
      <c r="B13" s="32"/>
      <c r="C13" s="31"/>
      <c r="D13" s="26" t="s">
        <v>20</v>
      </c>
      <c r="E13" s="27">
        <f>SUM(F13:N13)</f>
        <v>0</v>
      </c>
      <c r="F13" s="28">
        <f>F18+F23+F28+F33+F38+F58+F63+F68+F73+F78+F83+F88+F98</f>
        <v>0</v>
      </c>
      <c r="G13" s="29"/>
      <c r="H13" s="29"/>
      <c r="I13" s="29"/>
      <c r="J13" s="29"/>
      <c r="K13" s="27">
        <f t="shared" si="1"/>
        <v>0</v>
      </c>
      <c r="L13" s="27">
        <f t="shared" si="1"/>
        <v>0</v>
      </c>
      <c r="M13" s="27">
        <f t="shared" si="1"/>
        <v>0</v>
      </c>
      <c r="N13" s="27">
        <f t="shared" si="1"/>
        <v>0</v>
      </c>
      <c r="O13" s="30"/>
    </row>
    <row r="14" spans="1:16" ht="51.75" customHeight="1" x14ac:dyDescent="0.25">
      <c r="A14" s="31"/>
      <c r="B14" s="32"/>
      <c r="C14" s="31"/>
      <c r="D14" s="26" t="s">
        <v>21</v>
      </c>
      <c r="E14" s="27">
        <f>SUM(F14:N14)</f>
        <v>2766811.9002899998</v>
      </c>
      <c r="F14" s="28">
        <f>F19+F24+F29+F34+F39+F59+F64+F69+F74+F79+F84+F89+F99+F94</f>
        <v>578504.07281000004</v>
      </c>
      <c r="G14" s="29"/>
      <c r="H14" s="29"/>
      <c r="I14" s="29"/>
      <c r="J14" s="29"/>
      <c r="K14" s="27">
        <f>K19+K24+K29+K34+K39+K59+K64+K69+K74+K79+K84+K89+K99+K94</f>
        <v>547050.11190999998</v>
      </c>
      <c r="L14" s="27">
        <f t="shared" ref="L14:N14" si="2">L19+L24+L29+L34+L39+L59+L64+L69+L74+L79+L84+L89+L99+L94</f>
        <v>547085.90518999996</v>
      </c>
      <c r="M14" s="27">
        <f t="shared" si="2"/>
        <v>547085.90518999996</v>
      </c>
      <c r="N14" s="27">
        <f t="shared" si="2"/>
        <v>547085.90518999996</v>
      </c>
      <c r="O14" s="30"/>
    </row>
    <row r="15" spans="1:16" ht="36.75" customHeight="1" x14ac:dyDescent="0.25">
      <c r="A15" s="31"/>
      <c r="B15" s="32"/>
      <c r="C15" s="31"/>
      <c r="D15" s="26" t="s">
        <v>22</v>
      </c>
      <c r="E15" s="27">
        <f>SUM(F15:N15)</f>
        <v>0</v>
      </c>
      <c r="F15" s="28">
        <f>F20+F25+F30+F35+F40+F60+F65+F70+F75+F80+F85+F90+F100</f>
        <v>0</v>
      </c>
      <c r="G15" s="29"/>
      <c r="H15" s="29"/>
      <c r="I15" s="29"/>
      <c r="J15" s="29"/>
      <c r="K15" s="27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30"/>
    </row>
    <row r="16" spans="1:16" ht="15.75" x14ac:dyDescent="0.25">
      <c r="A16" s="24" t="s">
        <v>23</v>
      </c>
      <c r="B16" s="17" t="s">
        <v>24</v>
      </c>
      <c r="C16" s="17" t="s">
        <v>16</v>
      </c>
      <c r="D16" s="26" t="s">
        <v>17</v>
      </c>
      <c r="E16" s="27">
        <f>SUM(E17:E20)</f>
        <v>40761.106769999999</v>
      </c>
      <c r="F16" s="28">
        <f t="shared" ref="F16:J16" si="3">SUM(F17:F20)</f>
        <v>8217.2711299999992</v>
      </c>
      <c r="G16" s="29">
        <f t="shared" si="3"/>
        <v>0</v>
      </c>
      <c r="H16" s="29">
        <f t="shared" si="3"/>
        <v>0</v>
      </c>
      <c r="I16" s="29">
        <f t="shared" si="3"/>
        <v>0</v>
      </c>
      <c r="J16" s="29">
        <f t="shared" si="3"/>
        <v>0</v>
      </c>
      <c r="K16" s="27">
        <f>SUM(K17:K20)</f>
        <v>8135.9589100000003</v>
      </c>
      <c r="L16" s="27">
        <f t="shared" ref="L16:N16" si="4">SUM(L17:L20)</f>
        <v>8135.9589100000003</v>
      </c>
      <c r="M16" s="27">
        <f t="shared" si="4"/>
        <v>8135.9589100000003</v>
      </c>
      <c r="N16" s="27">
        <f t="shared" si="4"/>
        <v>8135.9589100000003</v>
      </c>
      <c r="O16" s="33" t="s">
        <v>25</v>
      </c>
    </row>
    <row r="17" spans="1:15" ht="50.25" customHeight="1" x14ac:dyDescent="0.25">
      <c r="A17" s="34"/>
      <c r="B17" s="19"/>
      <c r="C17" s="31"/>
      <c r="D17" s="26" t="s">
        <v>19</v>
      </c>
      <c r="E17" s="27">
        <f>SUM(F17:N17)</f>
        <v>0</v>
      </c>
      <c r="F17" s="28">
        <v>0</v>
      </c>
      <c r="G17" s="29"/>
      <c r="H17" s="29"/>
      <c r="I17" s="29"/>
      <c r="J17" s="29"/>
      <c r="K17" s="27">
        <v>0</v>
      </c>
      <c r="L17" s="27">
        <v>0</v>
      </c>
      <c r="M17" s="27">
        <v>0</v>
      </c>
      <c r="N17" s="27">
        <v>0</v>
      </c>
      <c r="O17" s="33"/>
    </row>
    <row r="18" spans="1:15" ht="47.25" x14ac:dyDescent="0.25">
      <c r="A18" s="34"/>
      <c r="B18" s="19"/>
      <c r="C18" s="31"/>
      <c r="D18" s="26" t="s">
        <v>20</v>
      </c>
      <c r="E18" s="27">
        <f>SUM(F18:N18)</f>
        <v>0</v>
      </c>
      <c r="F18" s="28">
        <v>0</v>
      </c>
      <c r="G18" s="29"/>
      <c r="H18" s="29"/>
      <c r="I18" s="29"/>
      <c r="J18" s="29"/>
      <c r="K18" s="27">
        <v>0</v>
      </c>
      <c r="L18" s="27">
        <v>0</v>
      </c>
      <c r="M18" s="27">
        <v>0</v>
      </c>
      <c r="N18" s="27">
        <v>0</v>
      </c>
      <c r="O18" s="33"/>
    </row>
    <row r="19" spans="1:15" ht="46.5" customHeight="1" x14ac:dyDescent="0.25">
      <c r="A19" s="34"/>
      <c r="B19" s="19"/>
      <c r="C19" s="31"/>
      <c r="D19" s="26" t="s">
        <v>21</v>
      </c>
      <c r="E19" s="27">
        <f>SUM(F19:N19)</f>
        <v>40761.106769999999</v>
      </c>
      <c r="F19" s="35">
        <v>8217.2711299999992</v>
      </c>
      <c r="G19" s="36"/>
      <c r="H19" s="36"/>
      <c r="I19" s="36"/>
      <c r="J19" s="36"/>
      <c r="K19" s="37">
        <v>8135.9589100000003</v>
      </c>
      <c r="L19" s="37">
        <v>8135.9589100000003</v>
      </c>
      <c r="M19" s="37">
        <v>8135.9589100000003</v>
      </c>
      <c r="N19" s="37">
        <v>8135.9589100000003</v>
      </c>
      <c r="O19" s="33"/>
    </row>
    <row r="20" spans="1:15" ht="31.5" x14ac:dyDescent="0.25">
      <c r="A20" s="34"/>
      <c r="B20" s="19"/>
      <c r="C20" s="31"/>
      <c r="D20" s="26" t="s">
        <v>22</v>
      </c>
      <c r="E20" s="27">
        <f>SUM(F20:N20)</f>
        <v>0</v>
      </c>
      <c r="F20" s="28">
        <v>0</v>
      </c>
      <c r="G20" s="29"/>
      <c r="H20" s="29"/>
      <c r="I20" s="29"/>
      <c r="J20" s="29"/>
      <c r="K20" s="27">
        <v>0</v>
      </c>
      <c r="L20" s="37">
        <v>0</v>
      </c>
      <c r="M20" s="37">
        <v>0</v>
      </c>
      <c r="N20" s="37">
        <v>0</v>
      </c>
      <c r="O20" s="33"/>
    </row>
    <row r="21" spans="1:15" ht="18.75" customHeight="1" x14ac:dyDescent="0.25">
      <c r="A21" s="38" t="s">
        <v>26</v>
      </c>
      <c r="B21" s="17" t="s">
        <v>27</v>
      </c>
      <c r="C21" s="17" t="s">
        <v>16</v>
      </c>
      <c r="D21" s="26" t="s">
        <v>17</v>
      </c>
      <c r="E21" s="27">
        <f>SUM(E22:E25)</f>
        <v>1384213.21392</v>
      </c>
      <c r="F21" s="28">
        <f t="shared" ref="F21:J21" si="5">SUM(F22:F25)</f>
        <v>278242.28331999999</v>
      </c>
      <c r="G21" s="29">
        <f t="shared" si="5"/>
        <v>0</v>
      </c>
      <c r="H21" s="29">
        <f t="shared" si="5"/>
        <v>0</v>
      </c>
      <c r="I21" s="29">
        <f t="shared" si="5"/>
        <v>0</v>
      </c>
      <c r="J21" s="29">
        <f t="shared" si="5"/>
        <v>0</v>
      </c>
      <c r="K21" s="27">
        <f>K22+K23+K24+K25</f>
        <v>276492.73265000002</v>
      </c>
      <c r="L21" s="37">
        <f>SUM(L22:L25)</f>
        <v>276492.73265000002</v>
      </c>
      <c r="M21" s="37">
        <f>SUM(M22:M25)</f>
        <v>276492.73265000002</v>
      </c>
      <c r="N21" s="37">
        <f>SUM(N22:N25)</f>
        <v>276492.73265000002</v>
      </c>
      <c r="O21" s="33" t="s">
        <v>25</v>
      </c>
    </row>
    <row r="22" spans="1:15" ht="30.75" customHeight="1" x14ac:dyDescent="0.25">
      <c r="A22" s="39"/>
      <c r="B22" s="19"/>
      <c r="C22" s="31"/>
      <c r="D22" s="26" t="s">
        <v>19</v>
      </c>
      <c r="E22" s="27">
        <f t="shared" ref="E22:E85" si="6">SUM(F22:N22)</f>
        <v>0</v>
      </c>
      <c r="F22" s="28">
        <v>0</v>
      </c>
      <c r="G22" s="29"/>
      <c r="H22" s="29"/>
      <c r="I22" s="29"/>
      <c r="J22" s="29"/>
      <c r="K22" s="37">
        <v>0</v>
      </c>
      <c r="L22" s="37">
        <v>0</v>
      </c>
      <c r="M22" s="37">
        <v>0</v>
      </c>
      <c r="N22" s="37">
        <v>0</v>
      </c>
      <c r="O22" s="33"/>
    </row>
    <row r="23" spans="1:15" ht="46.5" customHeight="1" x14ac:dyDescent="0.25">
      <c r="A23" s="39"/>
      <c r="B23" s="19"/>
      <c r="C23" s="31"/>
      <c r="D23" s="26" t="s">
        <v>20</v>
      </c>
      <c r="E23" s="27">
        <f t="shared" si="6"/>
        <v>0</v>
      </c>
      <c r="F23" s="28">
        <v>0</v>
      </c>
      <c r="G23" s="29"/>
      <c r="H23" s="29"/>
      <c r="I23" s="29"/>
      <c r="J23" s="29"/>
      <c r="K23" s="27">
        <v>0</v>
      </c>
      <c r="L23" s="37">
        <v>0</v>
      </c>
      <c r="M23" s="37">
        <v>0</v>
      </c>
      <c r="N23" s="37">
        <v>0</v>
      </c>
      <c r="O23" s="33"/>
    </row>
    <row r="24" spans="1:15" ht="62.25" customHeight="1" x14ac:dyDescent="0.25">
      <c r="A24" s="39"/>
      <c r="B24" s="19"/>
      <c r="C24" s="31"/>
      <c r="D24" s="26" t="s">
        <v>21</v>
      </c>
      <c r="E24" s="27">
        <f t="shared" si="6"/>
        <v>1384213.21392</v>
      </c>
      <c r="F24" s="40">
        <f>278492.28332-250</f>
        <v>278242.28331999999</v>
      </c>
      <c r="G24" s="41"/>
      <c r="H24" s="41"/>
      <c r="I24" s="41"/>
      <c r="J24" s="41"/>
      <c r="K24" s="37">
        <v>276492.73265000002</v>
      </c>
      <c r="L24" s="37">
        <v>276492.73265000002</v>
      </c>
      <c r="M24" s="37">
        <v>276492.73265000002</v>
      </c>
      <c r="N24" s="37">
        <v>276492.73265000002</v>
      </c>
      <c r="O24" s="33"/>
    </row>
    <row r="25" spans="1:15" ht="30.75" customHeight="1" x14ac:dyDescent="0.25">
      <c r="A25" s="39"/>
      <c r="B25" s="19"/>
      <c r="C25" s="31"/>
      <c r="D25" s="26" t="s">
        <v>22</v>
      </c>
      <c r="E25" s="27">
        <f t="shared" si="6"/>
        <v>0</v>
      </c>
      <c r="F25" s="28">
        <v>0</v>
      </c>
      <c r="G25" s="29"/>
      <c r="H25" s="29"/>
      <c r="I25" s="29"/>
      <c r="J25" s="29"/>
      <c r="K25" s="27">
        <v>0</v>
      </c>
      <c r="L25" s="37">
        <v>0</v>
      </c>
      <c r="M25" s="37">
        <v>0</v>
      </c>
      <c r="N25" s="37">
        <v>0</v>
      </c>
      <c r="O25" s="33"/>
    </row>
    <row r="26" spans="1:15" ht="15.75" customHeight="1" x14ac:dyDescent="0.25">
      <c r="A26" s="24" t="s">
        <v>28</v>
      </c>
      <c r="B26" s="17" t="s">
        <v>29</v>
      </c>
      <c r="C26" s="17" t="s">
        <v>16</v>
      </c>
      <c r="D26" s="26" t="s">
        <v>17</v>
      </c>
      <c r="E26" s="27">
        <f t="shared" si="6"/>
        <v>145329.8903</v>
      </c>
      <c r="F26" s="28">
        <f>SUM(F27:J30)</f>
        <v>29316.664980000001</v>
      </c>
      <c r="G26" s="29"/>
      <c r="H26" s="29"/>
      <c r="I26" s="29"/>
      <c r="J26" s="29"/>
      <c r="K26" s="27">
        <f>SUM(K27:K30)</f>
        <v>29003.306329999999</v>
      </c>
      <c r="L26" s="37">
        <f t="shared" ref="L26:N26" si="7">SUM(L27:L30)</f>
        <v>29003.306329999999</v>
      </c>
      <c r="M26" s="37">
        <f t="shared" si="7"/>
        <v>29003.306329999999</v>
      </c>
      <c r="N26" s="37">
        <f t="shared" si="7"/>
        <v>29003.306329999999</v>
      </c>
      <c r="O26" s="33" t="s">
        <v>18</v>
      </c>
    </row>
    <row r="27" spans="1:15" ht="63" x14ac:dyDescent="0.25">
      <c r="A27" s="34"/>
      <c r="B27" s="19"/>
      <c r="C27" s="31"/>
      <c r="D27" s="26" t="s">
        <v>19</v>
      </c>
      <c r="E27" s="27">
        <f t="shared" si="6"/>
        <v>0</v>
      </c>
      <c r="F27" s="28">
        <v>0</v>
      </c>
      <c r="G27" s="29"/>
      <c r="H27" s="29"/>
      <c r="I27" s="29"/>
      <c r="J27" s="29"/>
      <c r="K27" s="27">
        <v>0</v>
      </c>
      <c r="L27" s="37">
        <v>0</v>
      </c>
      <c r="M27" s="37">
        <v>0</v>
      </c>
      <c r="N27" s="37">
        <v>0</v>
      </c>
      <c r="O27" s="33"/>
    </row>
    <row r="28" spans="1:15" ht="47.25" x14ac:dyDescent="0.25">
      <c r="A28" s="34"/>
      <c r="B28" s="19"/>
      <c r="C28" s="31"/>
      <c r="D28" s="26" t="s">
        <v>20</v>
      </c>
      <c r="E28" s="27">
        <f t="shared" si="6"/>
        <v>0</v>
      </c>
      <c r="F28" s="28">
        <v>0</v>
      </c>
      <c r="G28" s="29"/>
      <c r="H28" s="29"/>
      <c r="I28" s="29"/>
      <c r="J28" s="29"/>
      <c r="K28" s="27">
        <v>0</v>
      </c>
      <c r="L28" s="37">
        <v>0</v>
      </c>
      <c r="M28" s="37">
        <v>0</v>
      </c>
      <c r="N28" s="37">
        <v>0</v>
      </c>
      <c r="O28" s="33"/>
    </row>
    <row r="29" spans="1:15" ht="63" x14ac:dyDescent="0.25">
      <c r="A29" s="34"/>
      <c r="B29" s="19"/>
      <c r="C29" s="31"/>
      <c r="D29" s="26" t="s">
        <v>21</v>
      </c>
      <c r="E29" s="27">
        <f t="shared" si="6"/>
        <v>145329.8903</v>
      </c>
      <c r="F29" s="35">
        <v>29316.664980000001</v>
      </c>
      <c r="G29" s="36"/>
      <c r="H29" s="36"/>
      <c r="I29" s="36"/>
      <c r="J29" s="36"/>
      <c r="K29" s="37">
        <v>29003.306329999999</v>
      </c>
      <c r="L29" s="37">
        <v>29003.306329999999</v>
      </c>
      <c r="M29" s="37">
        <v>29003.306329999999</v>
      </c>
      <c r="N29" s="37">
        <v>29003.306329999999</v>
      </c>
      <c r="O29" s="33"/>
    </row>
    <row r="30" spans="1:15" ht="31.5" x14ac:dyDescent="0.25">
      <c r="A30" s="34"/>
      <c r="B30" s="19"/>
      <c r="C30" s="31"/>
      <c r="D30" s="26" t="s">
        <v>22</v>
      </c>
      <c r="E30" s="27">
        <f t="shared" si="6"/>
        <v>0</v>
      </c>
      <c r="F30" s="28">
        <v>0</v>
      </c>
      <c r="G30" s="29"/>
      <c r="H30" s="29"/>
      <c r="I30" s="29"/>
      <c r="J30" s="29"/>
      <c r="K30" s="27">
        <v>0</v>
      </c>
      <c r="L30" s="37">
        <v>0</v>
      </c>
      <c r="M30" s="37">
        <v>0</v>
      </c>
      <c r="N30" s="37">
        <v>0</v>
      </c>
      <c r="O30" s="33"/>
    </row>
    <row r="31" spans="1:15" ht="15.75" customHeight="1" x14ac:dyDescent="0.25">
      <c r="A31" s="24" t="s">
        <v>30</v>
      </c>
      <c r="B31" s="17" t="s">
        <v>31</v>
      </c>
      <c r="C31" s="17" t="s">
        <v>16</v>
      </c>
      <c r="D31" s="26" t="s">
        <v>17</v>
      </c>
      <c r="E31" s="27">
        <f t="shared" si="6"/>
        <v>429311.11335</v>
      </c>
      <c r="F31" s="28">
        <f>SUM(F32:J35)</f>
        <v>85943.019870000004</v>
      </c>
      <c r="G31" s="29"/>
      <c r="H31" s="29"/>
      <c r="I31" s="29"/>
      <c r="J31" s="29"/>
      <c r="K31" s="27">
        <f>SUM(K32:K35)</f>
        <v>85842.023369999995</v>
      </c>
      <c r="L31" s="37">
        <f t="shared" ref="L31:N31" si="8">SUM(L32:L35)</f>
        <v>85842.023369999995</v>
      </c>
      <c r="M31" s="37">
        <f t="shared" si="8"/>
        <v>85842.023369999995</v>
      </c>
      <c r="N31" s="37">
        <f t="shared" si="8"/>
        <v>85842.023369999995</v>
      </c>
      <c r="O31" s="33" t="s">
        <v>25</v>
      </c>
    </row>
    <row r="32" spans="1:15" ht="63" x14ac:dyDescent="0.25">
      <c r="A32" s="34"/>
      <c r="B32" s="19"/>
      <c r="C32" s="31"/>
      <c r="D32" s="26" t="s">
        <v>19</v>
      </c>
      <c r="E32" s="27">
        <f t="shared" si="6"/>
        <v>0</v>
      </c>
      <c r="F32" s="28">
        <v>0</v>
      </c>
      <c r="G32" s="29"/>
      <c r="H32" s="29"/>
      <c r="I32" s="29"/>
      <c r="J32" s="29"/>
      <c r="K32" s="27">
        <v>0</v>
      </c>
      <c r="L32" s="37">
        <v>0</v>
      </c>
      <c r="M32" s="37">
        <v>0</v>
      </c>
      <c r="N32" s="37">
        <v>0</v>
      </c>
      <c r="O32" s="33"/>
    </row>
    <row r="33" spans="1:15" ht="47.25" x14ac:dyDescent="0.25">
      <c r="A33" s="34"/>
      <c r="B33" s="19"/>
      <c r="C33" s="31"/>
      <c r="D33" s="26" t="s">
        <v>20</v>
      </c>
      <c r="E33" s="27">
        <f t="shared" si="6"/>
        <v>0</v>
      </c>
      <c r="F33" s="28">
        <v>0</v>
      </c>
      <c r="G33" s="29"/>
      <c r="H33" s="29"/>
      <c r="I33" s="29"/>
      <c r="J33" s="29"/>
      <c r="K33" s="27">
        <v>0</v>
      </c>
      <c r="L33" s="37">
        <v>0</v>
      </c>
      <c r="M33" s="37">
        <v>0</v>
      </c>
      <c r="N33" s="37">
        <v>0</v>
      </c>
      <c r="O33" s="33"/>
    </row>
    <row r="34" spans="1:15" ht="63" x14ac:dyDescent="0.25">
      <c r="A34" s="34"/>
      <c r="B34" s="19"/>
      <c r="C34" s="31"/>
      <c r="D34" s="26" t="s">
        <v>21</v>
      </c>
      <c r="E34" s="27">
        <f t="shared" si="6"/>
        <v>429311.11335</v>
      </c>
      <c r="F34" s="35">
        <v>85943.019870000004</v>
      </c>
      <c r="G34" s="36"/>
      <c r="H34" s="36"/>
      <c r="I34" s="36"/>
      <c r="J34" s="36"/>
      <c r="K34" s="27">
        <v>85842.023369999995</v>
      </c>
      <c r="L34" s="27">
        <v>85842.023369999995</v>
      </c>
      <c r="M34" s="27">
        <v>85842.023369999995</v>
      </c>
      <c r="N34" s="27">
        <v>85842.023369999995</v>
      </c>
      <c r="O34" s="33"/>
    </row>
    <row r="35" spans="1:15" ht="31.5" x14ac:dyDescent="0.25">
      <c r="A35" s="34"/>
      <c r="B35" s="19"/>
      <c r="C35" s="31"/>
      <c r="D35" s="26" t="s">
        <v>22</v>
      </c>
      <c r="E35" s="27">
        <f t="shared" si="6"/>
        <v>0</v>
      </c>
      <c r="F35" s="28">
        <v>0</v>
      </c>
      <c r="G35" s="29"/>
      <c r="H35" s="29"/>
      <c r="I35" s="29"/>
      <c r="J35" s="29"/>
      <c r="K35" s="27">
        <v>0</v>
      </c>
      <c r="L35" s="37">
        <v>0</v>
      </c>
      <c r="M35" s="37">
        <v>0</v>
      </c>
      <c r="N35" s="37">
        <v>0</v>
      </c>
      <c r="O35" s="33"/>
    </row>
    <row r="36" spans="1:15" ht="15.75" customHeight="1" x14ac:dyDescent="0.25">
      <c r="A36" s="24" t="s">
        <v>32</v>
      </c>
      <c r="B36" s="17" t="s">
        <v>33</v>
      </c>
      <c r="C36" s="17" t="s">
        <v>16</v>
      </c>
      <c r="D36" s="26" t="s">
        <v>17</v>
      </c>
      <c r="E36" s="27">
        <f t="shared" si="6"/>
        <v>419812.26634999999</v>
      </c>
      <c r="F36" s="28">
        <f>SUM(F37:J40)</f>
        <v>84232.422430000006</v>
      </c>
      <c r="G36" s="29"/>
      <c r="H36" s="29"/>
      <c r="I36" s="29"/>
      <c r="J36" s="29"/>
      <c r="K36" s="27">
        <f>SUM(K37:K40)</f>
        <v>83868.116020000001</v>
      </c>
      <c r="L36" s="37">
        <f t="shared" ref="L36:N36" si="9">SUM(L37:L40)</f>
        <v>83903.909299999999</v>
      </c>
      <c r="M36" s="37">
        <f t="shared" si="9"/>
        <v>83903.909299999999</v>
      </c>
      <c r="N36" s="37">
        <f t="shared" si="9"/>
        <v>83903.909299999999</v>
      </c>
      <c r="O36" s="42" t="s">
        <v>34</v>
      </c>
    </row>
    <row r="37" spans="1:15" ht="63" x14ac:dyDescent="0.25">
      <c r="A37" s="34"/>
      <c r="B37" s="19"/>
      <c r="C37" s="31"/>
      <c r="D37" s="26" t="s">
        <v>19</v>
      </c>
      <c r="E37" s="27">
        <f t="shared" si="6"/>
        <v>0</v>
      </c>
      <c r="F37" s="28">
        <v>0</v>
      </c>
      <c r="G37" s="29"/>
      <c r="H37" s="29"/>
      <c r="I37" s="29"/>
      <c r="J37" s="29"/>
      <c r="K37" s="27">
        <v>0</v>
      </c>
      <c r="L37" s="37">
        <v>0</v>
      </c>
      <c r="M37" s="37">
        <v>0</v>
      </c>
      <c r="N37" s="37">
        <v>0</v>
      </c>
      <c r="O37" s="42"/>
    </row>
    <row r="38" spans="1:15" ht="47.25" x14ac:dyDescent="0.25">
      <c r="A38" s="34"/>
      <c r="B38" s="19"/>
      <c r="C38" s="31"/>
      <c r="D38" s="26" t="s">
        <v>20</v>
      </c>
      <c r="E38" s="27">
        <f t="shared" si="6"/>
        <v>0</v>
      </c>
      <c r="F38" s="28">
        <v>0</v>
      </c>
      <c r="G38" s="29"/>
      <c r="H38" s="29"/>
      <c r="I38" s="29"/>
      <c r="J38" s="29"/>
      <c r="K38" s="27">
        <v>0</v>
      </c>
      <c r="L38" s="37">
        <v>0</v>
      </c>
      <c r="M38" s="37">
        <v>0</v>
      </c>
      <c r="N38" s="37">
        <v>0</v>
      </c>
      <c r="O38" s="42"/>
    </row>
    <row r="39" spans="1:15" ht="63" x14ac:dyDescent="0.25">
      <c r="A39" s="34"/>
      <c r="B39" s="19"/>
      <c r="C39" s="31"/>
      <c r="D39" s="26" t="s">
        <v>21</v>
      </c>
      <c r="E39" s="27">
        <f t="shared" si="6"/>
        <v>419812.26634999999</v>
      </c>
      <c r="F39" s="35">
        <f>F44+F49+F54</f>
        <v>84232.422430000006</v>
      </c>
      <c r="G39" s="36"/>
      <c r="H39" s="36"/>
      <c r="I39" s="36"/>
      <c r="J39" s="36"/>
      <c r="K39" s="37">
        <f>K44+K49+K54</f>
        <v>83868.116020000001</v>
      </c>
      <c r="L39" s="37">
        <f>L44+L49+L54</f>
        <v>83903.909299999999</v>
      </c>
      <c r="M39" s="37">
        <f>M44+M49+M54</f>
        <v>83903.909299999999</v>
      </c>
      <c r="N39" s="37">
        <f>N44+N49+N54</f>
        <v>83903.909299999999</v>
      </c>
      <c r="O39" s="42"/>
    </row>
    <row r="40" spans="1:15" ht="31.5" x14ac:dyDescent="0.25">
      <c r="A40" s="34"/>
      <c r="B40" s="19"/>
      <c r="C40" s="31"/>
      <c r="D40" s="26" t="s">
        <v>22</v>
      </c>
      <c r="E40" s="27">
        <f t="shared" si="6"/>
        <v>0</v>
      </c>
      <c r="F40" s="28">
        <v>0</v>
      </c>
      <c r="G40" s="29"/>
      <c r="H40" s="29"/>
      <c r="I40" s="29"/>
      <c r="J40" s="29"/>
      <c r="K40" s="27">
        <v>0</v>
      </c>
      <c r="L40" s="37">
        <v>0</v>
      </c>
      <c r="M40" s="37">
        <v>0</v>
      </c>
      <c r="N40" s="37">
        <v>0</v>
      </c>
      <c r="O40" s="42"/>
    </row>
    <row r="41" spans="1:15" ht="15.75" customHeight="1" x14ac:dyDescent="0.25">
      <c r="A41" s="24" t="s">
        <v>35</v>
      </c>
      <c r="B41" s="43" t="s">
        <v>36</v>
      </c>
      <c r="C41" s="17" t="s">
        <v>16</v>
      </c>
      <c r="D41" s="26" t="s">
        <v>17</v>
      </c>
      <c r="E41" s="27">
        <f t="shared" si="6"/>
        <v>369812.26634999999</v>
      </c>
      <c r="F41" s="28">
        <f>SUM(F42:J45)</f>
        <v>74232.422430000006</v>
      </c>
      <c r="G41" s="29"/>
      <c r="H41" s="29"/>
      <c r="I41" s="29"/>
      <c r="J41" s="29"/>
      <c r="K41" s="27">
        <f>SUM(K42:K45)</f>
        <v>73868.116020000001</v>
      </c>
      <c r="L41" s="37">
        <f t="shared" ref="L41:N41" si="10">SUM(L42:L45)</f>
        <v>73903.909299999999</v>
      </c>
      <c r="M41" s="37">
        <f t="shared" si="10"/>
        <v>73903.909299999999</v>
      </c>
      <c r="N41" s="37">
        <f t="shared" si="10"/>
        <v>73903.909299999999</v>
      </c>
      <c r="O41" s="17" t="s">
        <v>37</v>
      </c>
    </row>
    <row r="42" spans="1:15" ht="63" x14ac:dyDescent="0.25">
      <c r="A42" s="34"/>
      <c r="B42" s="19"/>
      <c r="C42" s="31"/>
      <c r="D42" s="26" t="s">
        <v>19</v>
      </c>
      <c r="E42" s="27">
        <f t="shared" si="6"/>
        <v>0</v>
      </c>
      <c r="F42" s="28">
        <v>0</v>
      </c>
      <c r="G42" s="29"/>
      <c r="H42" s="29"/>
      <c r="I42" s="29"/>
      <c r="J42" s="29"/>
      <c r="K42" s="27">
        <v>0</v>
      </c>
      <c r="L42" s="37">
        <v>0</v>
      </c>
      <c r="M42" s="37">
        <v>0</v>
      </c>
      <c r="N42" s="37">
        <v>0</v>
      </c>
      <c r="O42" s="17"/>
    </row>
    <row r="43" spans="1:15" ht="69" customHeight="1" x14ac:dyDescent="0.25">
      <c r="A43" s="34"/>
      <c r="B43" s="19"/>
      <c r="C43" s="31"/>
      <c r="D43" s="26" t="s">
        <v>20</v>
      </c>
      <c r="E43" s="27">
        <f t="shared" si="6"/>
        <v>0</v>
      </c>
      <c r="F43" s="28">
        <v>0</v>
      </c>
      <c r="G43" s="29"/>
      <c r="H43" s="29"/>
      <c r="I43" s="29"/>
      <c r="J43" s="29"/>
      <c r="K43" s="27">
        <v>0</v>
      </c>
      <c r="L43" s="37">
        <v>0</v>
      </c>
      <c r="M43" s="37">
        <v>0</v>
      </c>
      <c r="N43" s="37">
        <v>0</v>
      </c>
      <c r="O43" s="17"/>
    </row>
    <row r="44" spans="1:15" ht="63" x14ac:dyDescent="0.25">
      <c r="A44" s="34"/>
      <c r="B44" s="19"/>
      <c r="C44" s="31"/>
      <c r="D44" s="26" t="s">
        <v>21</v>
      </c>
      <c r="E44" s="27">
        <f t="shared" si="6"/>
        <v>369812.26634999999</v>
      </c>
      <c r="F44" s="35">
        <v>74232.422430000006</v>
      </c>
      <c r="G44" s="36"/>
      <c r="H44" s="36"/>
      <c r="I44" s="36"/>
      <c r="J44" s="36"/>
      <c r="K44" s="37">
        <v>73868.116020000001</v>
      </c>
      <c r="L44" s="37">
        <v>73903.909299999999</v>
      </c>
      <c r="M44" s="37">
        <v>73903.909299999999</v>
      </c>
      <c r="N44" s="37">
        <v>73903.909299999999</v>
      </c>
      <c r="O44" s="17"/>
    </row>
    <row r="45" spans="1:15" ht="31.5" x14ac:dyDescent="0.25">
      <c r="A45" s="34"/>
      <c r="B45" s="19"/>
      <c r="C45" s="31"/>
      <c r="D45" s="26" t="s">
        <v>22</v>
      </c>
      <c r="E45" s="27">
        <f t="shared" si="6"/>
        <v>0</v>
      </c>
      <c r="F45" s="28">
        <v>0</v>
      </c>
      <c r="G45" s="29"/>
      <c r="H45" s="29"/>
      <c r="I45" s="29"/>
      <c r="J45" s="29"/>
      <c r="K45" s="27">
        <v>0</v>
      </c>
      <c r="L45" s="37">
        <v>0</v>
      </c>
      <c r="M45" s="37">
        <v>0</v>
      </c>
      <c r="N45" s="37">
        <v>0</v>
      </c>
      <c r="O45" s="17"/>
    </row>
    <row r="46" spans="1:15" ht="15.75" customHeight="1" x14ac:dyDescent="0.25">
      <c r="A46" s="24" t="s">
        <v>38</v>
      </c>
      <c r="B46" s="43" t="s">
        <v>39</v>
      </c>
      <c r="C46" s="17" t="s">
        <v>16</v>
      </c>
      <c r="D46" s="26" t="s">
        <v>17</v>
      </c>
      <c r="E46" s="27">
        <f t="shared" si="6"/>
        <v>0</v>
      </c>
      <c r="F46" s="28">
        <f>SUM(F47:J50)</f>
        <v>0</v>
      </c>
      <c r="G46" s="29"/>
      <c r="H46" s="29"/>
      <c r="I46" s="29"/>
      <c r="J46" s="29"/>
      <c r="K46" s="27">
        <f>SUM(K47:K50)</f>
        <v>0</v>
      </c>
      <c r="L46" s="37">
        <f t="shared" ref="L46:N46" si="11">SUM(L47:L50)</f>
        <v>0</v>
      </c>
      <c r="M46" s="37">
        <f t="shared" si="11"/>
        <v>0</v>
      </c>
      <c r="N46" s="37">
        <f t="shared" si="11"/>
        <v>0</v>
      </c>
      <c r="O46" s="42" t="s">
        <v>34</v>
      </c>
    </row>
    <row r="47" spans="1:15" ht="63" x14ac:dyDescent="0.25">
      <c r="A47" s="34"/>
      <c r="B47" s="19"/>
      <c r="C47" s="31"/>
      <c r="D47" s="26" t="s">
        <v>19</v>
      </c>
      <c r="E47" s="27">
        <f t="shared" si="6"/>
        <v>0</v>
      </c>
      <c r="F47" s="28">
        <v>0</v>
      </c>
      <c r="G47" s="29"/>
      <c r="H47" s="29"/>
      <c r="I47" s="29"/>
      <c r="J47" s="29"/>
      <c r="K47" s="27">
        <v>0</v>
      </c>
      <c r="L47" s="37">
        <v>0</v>
      </c>
      <c r="M47" s="37">
        <v>0</v>
      </c>
      <c r="N47" s="37">
        <v>0</v>
      </c>
      <c r="O47" s="42"/>
    </row>
    <row r="48" spans="1:15" ht="47.25" x14ac:dyDescent="0.25">
      <c r="A48" s="34"/>
      <c r="B48" s="19"/>
      <c r="C48" s="31"/>
      <c r="D48" s="26" t="s">
        <v>20</v>
      </c>
      <c r="E48" s="27">
        <f t="shared" si="6"/>
        <v>0</v>
      </c>
      <c r="F48" s="28">
        <v>0</v>
      </c>
      <c r="G48" s="29"/>
      <c r="H48" s="29"/>
      <c r="I48" s="29"/>
      <c r="J48" s="29"/>
      <c r="K48" s="27">
        <v>0</v>
      </c>
      <c r="L48" s="37">
        <v>0</v>
      </c>
      <c r="M48" s="37">
        <v>0</v>
      </c>
      <c r="N48" s="37">
        <v>0</v>
      </c>
      <c r="O48" s="42"/>
    </row>
    <row r="49" spans="1:15" ht="63" x14ac:dyDescent="0.25">
      <c r="A49" s="34"/>
      <c r="B49" s="19"/>
      <c r="C49" s="31"/>
      <c r="D49" s="26" t="s">
        <v>21</v>
      </c>
      <c r="E49" s="27">
        <f t="shared" si="6"/>
        <v>0</v>
      </c>
      <c r="F49" s="35">
        <v>0</v>
      </c>
      <c r="G49" s="36"/>
      <c r="H49" s="36"/>
      <c r="I49" s="36"/>
      <c r="J49" s="36"/>
      <c r="K49" s="37">
        <v>0</v>
      </c>
      <c r="L49" s="37">
        <v>0</v>
      </c>
      <c r="M49" s="37">
        <v>0</v>
      </c>
      <c r="N49" s="37">
        <v>0</v>
      </c>
      <c r="O49" s="42"/>
    </row>
    <row r="50" spans="1:15" ht="42.75" customHeight="1" x14ac:dyDescent="0.25">
      <c r="A50" s="34"/>
      <c r="B50" s="19"/>
      <c r="C50" s="31"/>
      <c r="D50" s="26" t="s">
        <v>22</v>
      </c>
      <c r="E50" s="27">
        <f t="shared" si="6"/>
        <v>0</v>
      </c>
      <c r="F50" s="28">
        <v>0</v>
      </c>
      <c r="G50" s="29"/>
      <c r="H50" s="29"/>
      <c r="I50" s="29"/>
      <c r="J50" s="29"/>
      <c r="K50" s="27">
        <v>0</v>
      </c>
      <c r="L50" s="37">
        <v>0</v>
      </c>
      <c r="M50" s="37">
        <v>0</v>
      </c>
      <c r="N50" s="37">
        <v>0</v>
      </c>
      <c r="O50" s="42"/>
    </row>
    <row r="51" spans="1:15" ht="15.75" customHeight="1" x14ac:dyDescent="0.25">
      <c r="A51" s="24" t="s">
        <v>40</v>
      </c>
      <c r="B51" s="43" t="s">
        <v>41</v>
      </c>
      <c r="C51" s="17" t="s">
        <v>16</v>
      </c>
      <c r="D51" s="26" t="s">
        <v>17</v>
      </c>
      <c r="E51" s="27">
        <f t="shared" si="6"/>
        <v>50000</v>
      </c>
      <c r="F51" s="28">
        <f>SUM(F52:J55)</f>
        <v>10000</v>
      </c>
      <c r="G51" s="29"/>
      <c r="H51" s="29"/>
      <c r="I51" s="29"/>
      <c r="J51" s="29"/>
      <c r="K51" s="27">
        <f>SUM(K52:K55)</f>
        <v>10000</v>
      </c>
      <c r="L51" s="37">
        <f t="shared" ref="L51:N51" si="12">SUM(L52:L55)</f>
        <v>10000</v>
      </c>
      <c r="M51" s="37">
        <f t="shared" si="12"/>
        <v>10000</v>
      </c>
      <c r="N51" s="37">
        <f t="shared" si="12"/>
        <v>10000</v>
      </c>
      <c r="O51" s="42" t="s">
        <v>34</v>
      </c>
    </row>
    <row r="52" spans="1:15" ht="63" x14ac:dyDescent="0.25">
      <c r="A52" s="34"/>
      <c r="B52" s="19"/>
      <c r="C52" s="31"/>
      <c r="D52" s="26" t="s">
        <v>19</v>
      </c>
      <c r="E52" s="27">
        <f t="shared" si="6"/>
        <v>0</v>
      </c>
      <c r="F52" s="28">
        <v>0</v>
      </c>
      <c r="G52" s="29"/>
      <c r="H52" s="29"/>
      <c r="I52" s="29"/>
      <c r="J52" s="29"/>
      <c r="K52" s="27">
        <v>0</v>
      </c>
      <c r="L52" s="37">
        <v>0</v>
      </c>
      <c r="M52" s="37">
        <v>0</v>
      </c>
      <c r="N52" s="37">
        <v>0</v>
      </c>
      <c r="O52" s="42"/>
    </row>
    <row r="53" spans="1:15" ht="47.25" x14ac:dyDescent="0.25">
      <c r="A53" s="34"/>
      <c r="B53" s="19"/>
      <c r="C53" s="31"/>
      <c r="D53" s="26" t="s">
        <v>20</v>
      </c>
      <c r="E53" s="27">
        <f t="shared" si="6"/>
        <v>0</v>
      </c>
      <c r="F53" s="28">
        <v>0</v>
      </c>
      <c r="G53" s="29"/>
      <c r="H53" s="29"/>
      <c r="I53" s="29"/>
      <c r="J53" s="29"/>
      <c r="K53" s="27">
        <v>0</v>
      </c>
      <c r="L53" s="37">
        <v>0</v>
      </c>
      <c r="M53" s="37">
        <v>0</v>
      </c>
      <c r="N53" s="37">
        <v>0</v>
      </c>
      <c r="O53" s="42"/>
    </row>
    <row r="54" spans="1:15" ht="63" x14ac:dyDescent="0.25">
      <c r="A54" s="34"/>
      <c r="B54" s="19"/>
      <c r="C54" s="31"/>
      <c r="D54" s="26" t="s">
        <v>21</v>
      </c>
      <c r="E54" s="27">
        <f t="shared" si="6"/>
        <v>50000</v>
      </c>
      <c r="F54" s="35">
        <v>10000</v>
      </c>
      <c r="G54" s="36"/>
      <c r="H54" s="36"/>
      <c r="I54" s="36"/>
      <c r="J54" s="36"/>
      <c r="K54" s="37">
        <v>10000</v>
      </c>
      <c r="L54" s="37">
        <v>10000</v>
      </c>
      <c r="M54" s="37">
        <v>10000</v>
      </c>
      <c r="N54" s="37">
        <v>10000</v>
      </c>
      <c r="O54" s="42"/>
    </row>
    <row r="55" spans="1:15" ht="37.5" customHeight="1" x14ac:dyDescent="0.25">
      <c r="A55" s="34"/>
      <c r="B55" s="19"/>
      <c r="C55" s="31"/>
      <c r="D55" s="26" t="s">
        <v>22</v>
      </c>
      <c r="E55" s="27">
        <f t="shared" si="6"/>
        <v>0</v>
      </c>
      <c r="F55" s="28">
        <v>0</v>
      </c>
      <c r="G55" s="29"/>
      <c r="H55" s="29"/>
      <c r="I55" s="29"/>
      <c r="J55" s="29"/>
      <c r="K55" s="37">
        <v>0</v>
      </c>
      <c r="L55" s="37">
        <v>0</v>
      </c>
      <c r="M55" s="37">
        <v>0</v>
      </c>
      <c r="N55" s="37">
        <v>0</v>
      </c>
      <c r="O55" s="42"/>
    </row>
    <row r="56" spans="1:15" ht="15.75" customHeight="1" x14ac:dyDescent="0.25">
      <c r="A56" s="24" t="s">
        <v>42</v>
      </c>
      <c r="B56" s="43" t="s">
        <v>43</v>
      </c>
      <c r="C56" s="17" t="s">
        <v>16</v>
      </c>
      <c r="D56" s="26" t="s">
        <v>17</v>
      </c>
      <c r="E56" s="27">
        <f t="shared" si="6"/>
        <v>420</v>
      </c>
      <c r="F56" s="28">
        <f>SUM(F57:J60)</f>
        <v>84</v>
      </c>
      <c r="G56" s="29"/>
      <c r="H56" s="29"/>
      <c r="I56" s="29"/>
      <c r="J56" s="29"/>
      <c r="K56" s="37">
        <f>SUM(K57:K60)</f>
        <v>84</v>
      </c>
      <c r="L56" s="37">
        <f t="shared" ref="L56:N56" si="13">SUM(L57:L60)</f>
        <v>84</v>
      </c>
      <c r="M56" s="37">
        <f t="shared" si="13"/>
        <v>84</v>
      </c>
      <c r="N56" s="37">
        <f t="shared" si="13"/>
        <v>84</v>
      </c>
      <c r="O56" s="44" t="s">
        <v>44</v>
      </c>
    </row>
    <row r="57" spans="1:15" ht="63" x14ac:dyDescent="0.25">
      <c r="A57" s="34"/>
      <c r="B57" s="19"/>
      <c r="C57" s="31"/>
      <c r="D57" s="26" t="s">
        <v>19</v>
      </c>
      <c r="E57" s="27">
        <f t="shared" si="6"/>
        <v>0</v>
      </c>
      <c r="F57" s="28">
        <v>0</v>
      </c>
      <c r="G57" s="29"/>
      <c r="H57" s="29"/>
      <c r="I57" s="29"/>
      <c r="J57" s="29"/>
      <c r="K57" s="37">
        <v>0</v>
      </c>
      <c r="L57" s="37">
        <v>0</v>
      </c>
      <c r="M57" s="37">
        <v>0</v>
      </c>
      <c r="N57" s="37">
        <v>0</v>
      </c>
      <c r="O57" s="44"/>
    </row>
    <row r="58" spans="1:15" ht="47.25" x14ac:dyDescent="0.25">
      <c r="A58" s="34"/>
      <c r="B58" s="19"/>
      <c r="C58" s="31"/>
      <c r="D58" s="26" t="s">
        <v>20</v>
      </c>
      <c r="E58" s="27">
        <f t="shared" si="6"/>
        <v>0</v>
      </c>
      <c r="F58" s="28">
        <v>0</v>
      </c>
      <c r="G58" s="29"/>
      <c r="H58" s="29"/>
      <c r="I58" s="29"/>
      <c r="J58" s="29"/>
      <c r="K58" s="37">
        <v>0</v>
      </c>
      <c r="L58" s="37">
        <v>0</v>
      </c>
      <c r="M58" s="37">
        <v>0</v>
      </c>
      <c r="N58" s="37">
        <v>0</v>
      </c>
      <c r="O58" s="44"/>
    </row>
    <row r="59" spans="1:15" ht="63" x14ac:dyDescent="0.25">
      <c r="A59" s="34"/>
      <c r="B59" s="19"/>
      <c r="C59" s="31"/>
      <c r="D59" s="26" t="s">
        <v>21</v>
      </c>
      <c r="E59" s="27">
        <f t="shared" si="6"/>
        <v>420</v>
      </c>
      <c r="F59" s="35">
        <v>84</v>
      </c>
      <c r="G59" s="36"/>
      <c r="H59" s="36"/>
      <c r="I59" s="36"/>
      <c r="J59" s="36"/>
      <c r="K59" s="37">
        <v>84</v>
      </c>
      <c r="L59" s="37">
        <v>84</v>
      </c>
      <c r="M59" s="37">
        <v>84</v>
      </c>
      <c r="N59" s="37">
        <v>84</v>
      </c>
      <c r="O59" s="44"/>
    </row>
    <row r="60" spans="1:15" ht="37.5" customHeight="1" x14ac:dyDescent="0.25">
      <c r="A60" s="34"/>
      <c r="B60" s="19"/>
      <c r="C60" s="31"/>
      <c r="D60" s="26" t="s">
        <v>22</v>
      </c>
      <c r="E60" s="27">
        <f t="shared" si="6"/>
        <v>0</v>
      </c>
      <c r="F60" s="28">
        <v>0</v>
      </c>
      <c r="G60" s="29"/>
      <c r="H60" s="29"/>
      <c r="I60" s="29"/>
      <c r="J60" s="29"/>
      <c r="K60" s="27">
        <v>0</v>
      </c>
      <c r="L60" s="37">
        <v>0</v>
      </c>
      <c r="M60" s="37">
        <v>0</v>
      </c>
      <c r="N60" s="37">
        <v>0</v>
      </c>
      <c r="O60" s="44"/>
    </row>
    <row r="61" spans="1:15" ht="15.75" customHeight="1" x14ac:dyDescent="0.25">
      <c r="A61" s="24" t="s">
        <v>45</v>
      </c>
      <c r="B61" s="43" t="s">
        <v>46</v>
      </c>
      <c r="C61" s="17" t="s">
        <v>16</v>
      </c>
      <c r="D61" s="26" t="s">
        <v>17</v>
      </c>
      <c r="E61" s="27">
        <f t="shared" si="6"/>
        <v>0</v>
      </c>
      <c r="F61" s="28">
        <f>SUM(F62:J65)</f>
        <v>0</v>
      </c>
      <c r="G61" s="29"/>
      <c r="H61" s="29"/>
      <c r="I61" s="29"/>
      <c r="J61" s="29"/>
      <c r="K61" s="27">
        <f>SUM(K62:K65)</f>
        <v>0</v>
      </c>
      <c r="L61" s="37">
        <f t="shared" ref="L61:N61" si="14">SUM(L62:L65)</f>
        <v>0</v>
      </c>
      <c r="M61" s="37">
        <f t="shared" si="14"/>
        <v>0</v>
      </c>
      <c r="N61" s="37">
        <f t="shared" si="14"/>
        <v>0</v>
      </c>
      <c r="O61" s="44" t="s">
        <v>47</v>
      </c>
    </row>
    <row r="62" spans="1:15" ht="63" x14ac:dyDescent="0.25">
      <c r="A62" s="34"/>
      <c r="B62" s="19"/>
      <c r="C62" s="31"/>
      <c r="D62" s="26" t="s">
        <v>19</v>
      </c>
      <c r="E62" s="27">
        <f t="shared" si="6"/>
        <v>0</v>
      </c>
      <c r="F62" s="28">
        <v>0</v>
      </c>
      <c r="G62" s="29"/>
      <c r="H62" s="29"/>
      <c r="I62" s="29"/>
      <c r="J62" s="29"/>
      <c r="K62" s="27">
        <v>0</v>
      </c>
      <c r="L62" s="37">
        <v>0</v>
      </c>
      <c r="M62" s="37">
        <v>0</v>
      </c>
      <c r="N62" s="37">
        <v>0</v>
      </c>
      <c r="O62" s="44"/>
    </row>
    <row r="63" spans="1:15" ht="47.25" x14ac:dyDescent="0.25">
      <c r="A63" s="34"/>
      <c r="B63" s="19"/>
      <c r="C63" s="31"/>
      <c r="D63" s="26" t="s">
        <v>20</v>
      </c>
      <c r="E63" s="27">
        <f t="shared" si="6"/>
        <v>0</v>
      </c>
      <c r="F63" s="28">
        <v>0</v>
      </c>
      <c r="G63" s="29"/>
      <c r="H63" s="29"/>
      <c r="I63" s="29"/>
      <c r="J63" s="29"/>
      <c r="K63" s="27">
        <v>0</v>
      </c>
      <c r="L63" s="37">
        <v>0</v>
      </c>
      <c r="M63" s="37">
        <v>0</v>
      </c>
      <c r="N63" s="37">
        <v>0</v>
      </c>
      <c r="O63" s="44"/>
    </row>
    <row r="64" spans="1:15" ht="63" x14ac:dyDescent="0.25">
      <c r="A64" s="34"/>
      <c r="B64" s="19"/>
      <c r="C64" s="31"/>
      <c r="D64" s="26" t="s">
        <v>21</v>
      </c>
      <c r="E64" s="27">
        <f t="shared" si="6"/>
        <v>0</v>
      </c>
      <c r="F64" s="35">
        <v>0</v>
      </c>
      <c r="G64" s="36"/>
      <c r="H64" s="36"/>
      <c r="I64" s="36"/>
      <c r="J64" s="36"/>
      <c r="K64" s="27">
        <v>0</v>
      </c>
      <c r="L64" s="37">
        <v>0</v>
      </c>
      <c r="M64" s="37">
        <v>0</v>
      </c>
      <c r="N64" s="37">
        <v>0</v>
      </c>
      <c r="O64" s="44"/>
    </row>
    <row r="65" spans="1:15" ht="37.5" customHeight="1" x14ac:dyDescent="0.25">
      <c r="A65" s="34"/>
      <c r="B65" s="19"/>
      <c r="C65" s="31"/>
      <c r="D65" s="26" t="s">
        <v>22</v>
      </c>
      <c r="E65" s="27">
        <f t="shared" si="6"/>
        <v>0</v>
      </c>
      <c r="F65" s="28">
        <v>0</v>
      </c>
      <c r="G65" s="29"/>
      <c r="H65" s="29"/>
      <c r="I65" s="29"/>
      <c r="J65" s="29"/>
      <c r="K65" s="27">
        <v>0</v>
      </c>
      <c r="L65" s="37">
        <v>0</v>
      </c>
      <c r="M65" s="37">
        <v>0</v>
      </c>
      <c r="N65" s="37">
        <v>0</v>
      </c>
      <c r="O65" s="44"/>
    </row>
    <row r="66" spans="1:15" ht="15.75" customHeight="1" x14ac:dyDescent="0.25">
      <c r="A66" s="24" t="s">
        <v>48</v>
      </c>
      <c r="B66" s="43" t="s">
        <v>49</v>
      </c>
      <c r="C66" s="17" t="s">
        <v>16</v>
      </c>
      <c r="D66" s="26" t="s">
        <v>17</v>
      </c>
      <c r="E66" s="27">
        <f t="shared" si="6"/>
        <v>3710</v>
      </c>
      <c r="F66" s="28">
        <f>SUM(F67:J70)</f>
        <v>742</v>
      </c>
      <c r="G66" s="29"/>
      <c r="H66" s="29"/>
      <c r="I66" s="29"/>
      <c r="J66" s="29"/>
      <c r="K66" s="27">
        <f>SUM(K67:K70)</f>
        <v>742</v>
      </c>
      <c r="L66" s="37">
        <f t="shared" ref="L66:N66" si="15">SUM(L67:L70)</f>
        <v>742</v>
      </c>
      <c r="M66" s="37">
        <f t="shared" si="15"/>
        <v>742</v>
      </c>
      <c r="N66" s="37">
        <f t="shared" si="15"/>
        <v>742</v>
      </c>
      <c r="O66" s="44" t="s">
        <v>25</v>
      </c>
    </row>
    <row r="67" spans="1:15" ht="63" x14ac:dyDescent="0.25">
      <c r="A67" s="34"/>
      <c r="B67" s="19"/>
      <c r="C67" s="31"/>
      <c r="D67" s="26" t="s">
        <v>19</v>
      </c>
      <c r="E67" s="27">
        <f t="shared" si="6"/>
        <v>0</v>
      </c>
      <c r="F67" s="28">
        <v>0</v>
      </c>
      <c r="G67" s="29"/>
      <c r="H67" s="29"/>
      <c r="I67" s="29"/>
      <c r="J67" s="29"/>
      <c r="K67" s="27">
        <v>0</v>
      </c>
      <c r="L67" s="37">
        <v>0</v>
      </c>
      <c r="M67" s="37">
        <v>0</v>
      </c>
      <c r="N67" s="37">
        <v>0</v>
      </c>
      <c r="O67" s="44"/>
    </row>
    <row r="68" spans="1:15" ht="47.25" x14ac:dyDescent="0.25">
      <c r="A68" s="34"/>
      <c r="B68" s="19"/>
      <c r="C68" s="31"/>
      <c r="D68" s="26" t="s">
        <v>20</v>
      </c>
      <c r="E68" s="27">
        <f t="shared" si="6"/>
        <v>0</v>
      </c>
      <c r="F68" s="28">
        <v>0</v>
      </c>
      <c r="G68" s="29"/>
      <c r="H68" s="29"/>
      <c r="I68" s="29"/>
      <c r="J68" s="29"/>
      <c r="K68" s="27">
        <v>0</v>
      </c>
      <c r="L68" s="37">
        <v>0</v>
      </c>
      <c r="M68" s="37">
        <v>0</v>
      </c>
      <c r="N68" s="37">
        <v>0</v>
      </c>
      <c r="O68" s="44"/>
    </row>
    <row r="69" spans="1:15" ht="63" x14ac:dyDescent="0.25">
      <c r="A69" s="34"/>
      <c r="B69" s="19"/>
      <c r="C69" s="31"/>
      <c r="D69" s="26" t="s">
        <v>21</v>
      </c>
      <c r="E69" s="27">
        <f t="shared" si="6"/>
        <v>3710</v>
      </c>
      <c r="F69" s="35">
        <v>742</v>
      </c>
      <c r="G69" s="36"/>
      <c r="H69" s="36"/>
      <c r="I69" s="36"/>
      <c r="J69" s="36"/>
      <c r="K69" s="37">
        <v>742</v>
      </c>
      <c r="L69" s="37">
        <v>742</v>
      </c>
      <c r="M69" s="37">
        <v>742</v>
      </c>
      <c r="N69" s="37">
        <v>742</v>
      </c>
      <c r="O69" s="44"/>
    </row>
    <row r="70" spans="1:15" ht="37.5" customHeight="1" x14ac:dyDescent="0.25">
      <c r="A70" s="34"/>
      <c r="B70" s="19"/>
      <c r="C70" s="31"/>
      <c r="D70" s="26" t="s">
        <v>22</v>
      </c>
      <c r="E70" s="27">
        <f t="shared" si="6"/>
        <v>0</v>
      </c>
      <c r="F70" s="28">
        <v>0</v>
      </c>
      <c r="G70" s="29"/>
      <c r="H70" s="29"/>
      <c r="I70" s="29"/>
      <c r="J70" s="29"/>
      <c r="K70" s="27">
        <v>0</v>
      </c>
      <c r="L70" s="37">
        <v>0</v>
      </c>
      <c r="M70" s="37">
        <v>0</v>
      </c>
      <c r="N70" s="37">
        <v>0</v>
      </c>
      <c r="O70" s="44"/>
    </row>
    <row r="71" spans="1:15" ht="15.75" customHeight="1" x14ac:dyDescent="0.25">
      <c r="A71" s="24" t="s">
        <v>50</v>
      </c>
      <c r="B71" s="43" t="s">
        <v>51</v>
      </c>
      <c r="C71" s="17" t="s">
        <v>16</v>
      </c>
      <c r="D71" s="26" t="s">
        <v>17</v>
      </c>
      <c r="E71" s="27">
        <f t="shared" si="6"/>
        <v>0</v>
      </c>
      <c r="F71" s="28">
        <f>SUM(F72:J75)</f>
        <v>0</v>
      </c>
      <c r="G71" s="29"/>
      <c r="H71" s="29"/>
      <c r="I71" s="29"/>
      <c r="J71" s="29"/>
      <c r="K71" s="27">
        <f>SUM(K72:K75)</f>
        <v>0</v>
      </c>
      <c r="L71" s="37">
        <f t="shared" ref="L71:N71" si="16">SUM(L72:L75)</f>
        <v>0</v>
      </c>
      <c r="M71" s="37">
        <f t="shared" si="16"/>
        <v>0</v>
      </c>
      <c r="N71" s="37">
        <f t="shared" si="16"/>
        <v>0</v>
      </c>
      <c r="O71" s="17" t="s">
        <v>52</v>
      </c>
    </row>
    <row r="72" spans="1:15" ht="63" x14ac:dyDescent="0.25">
      <c r="A72" s="34"/>
      <c r="B72" s="19"/>
      <c r="C72" s="31"/>
      <c r="D72" s="26" t="s">
        <v>19</v>
      </c>
      <c r="E72" s="27">
        <f t="shared" si="6"/>
        <v>0</v>
      </c>
      <c r="F72" s="28">
        <v>0</v>
      </c>
      <c r="G72" s="29"/>
      <c r="H72" s="29"/>
      <c r="I72" s="29"/>
      <c r="J72" s="29"/>
      <c r="K72" s="27">
        <v>0</v>
      </c>
      <c r="L72" s="37">
        <v>0</v>
      </c>
      <c r="M72" s="37">
        <v>0</v>
      </c>
      <c r="N72" s="37">
        <v>0</v>
      </c>
      <c r="O72" s="17"/>
    </row>
    <row r="73" spans="1:15" ht="47.25" x14ac:dyDescent="0.25">
      <c r="A73" s="34"/>
      <c r="B73" s="19"/>
      <c r="C73" s="31"/>
      <c r="D73" s="26" t="s">
        <v>20</v>
      </c>
      <c r="E73" s="27">
        <f t="shared" si="6"/>
        <v>0</v>
      </c>
      <c r="F73" s="28">
        <v>0</v>
      </c>
      <c r="G73" s="29"/>
      <c r="H73" s="29"/>
      <c r="I73" s="29"/>
      <c r="J73" s="29"/>
      <c r="K73" s="27">
        <v>0</v>
      </c>
      <c r="L73" s="37">
        <v>0</v>
      </c>
      <c r="M73" s="37">
        <v>0</v>
      </c>
      <c r="N73" s="37">
        <v>0</v>
      </c>
      <c r="O73" s="17"/>
    </row>
    <row r="74" spans="1:15" ht="63" x14ac:dyDescent="0.25">
      <c r="A74" s="34"/>
      <c r="B74" s="19"/>
      <c r="C74" s="31"/>
      <c r="D74" s="26" t="s">
        <v>21</v>
      </c>
      <c r="E74" s="27">
        <f t="shared" si="6"/>
        <v>0</v>
      </c>
      <c r="F74" s="28">
        <v>0</v>
      </c>
      <c r="G74" s="29"/>
      <c r="H74" s="29"/>
      <c r="I74" s="29"/>
      <c r="J74" s="29"/>
      <c r="K74" s="27">
        <v>0</v>
      </c>
      <c r="L74" s="37">
        <v>0</v>
      </c>
      <c r="M74" s="37">
        <v>0</v>
      </c>
      <c r="N74" s="37">
        <v>0</v>
      </c>
      <c r="O74" s="17"/>
    </row>
    <row r="75" spans="1:15" ht="37.5" customHeight="1" x14ac:dyDescent="0.25">
      <c r="A75" s="34"/>
      <c r="B75" s="19"/>
      <c r="C75" s="31"/>
      <c r="D75" s="26" t="s">
        <v>22</v>
      </c>
      <c r="E75" s="27">
        <f t="shared" si="6"/>
        <v>0</v>
      </c>
      <c r="F75" s="28">
        <v>0</v>
      </c>
      <c r="G75" s="29"/>
      <c r="H75" s="29"/>
      <c r="I75" s="29"/>
      <c r="J75" s="29"/>
      <c r="K75" s="27">
        <v>0</v>
      </c>
      <c r="L75" s="37">
        <v>0</v>
      </c>
      <c r="M75" s="37">
        <v>0</v>
      </c>
      <c r="N75" s="37">
        <v>0</v>
      </c>
      <c r="O75" s="17"/>
    </row>
    <row r="76" spans="1:15" ht="15.75" customHeight="1" x14ac:dyDescent="0.25">
      <c r="A76" s="24" t="s">
        <v>53</v>
      </c>
      <c r="B76" s="43" t="s">
        <v>54</v>
      </c>
      <c r="C76" s="17" t="s">
        <v>16</v>
      </c>
      <c r="D76" s="26" t="s">
        <v>17</v>
      </c>
      <c r="E76" s="27">
        <f t="shared" si="6"/>
        <v>0</v>
      </c>
      <c r="F76" s="28">
        <f>SUM(F77:J80)</f>
        <v>0</v>
      </c>
      <c r="G76" s="29"/>
      <c r="H76" s="29"/>
      <c r="I76" s="29"/>
      <c r="J76" s="29"/>
      <c r="K76" s="27">
        <f>SUM(K77:K80)</f>
        <v>0</v>
      </c>
      <c r="L76" s="37">
        <f t="shared" ref="L76:N76" si="17">SUM(L77:L80)</f>
        <v>0</v>
      </c>
      <c r="M76" s="37">
        <f t="shared" si="17"/>
        <v>0</v>
      </c>
      <c r="N76" s="37">
        <f t="shared" si="17"/>
        <v>0</v>
      </c>
      <c r="O76" s="44" t="s">
        <v>25</v>
      </c>
    </row>
    <row r="77" spans="1:15" ht="63" x14ac:dyDescent="0.25">
      <c r="A77" s="34"/>
      <c r="B77" s="19"/>
      <c r="C77" s="31"/>
      <c r="D77" s="26" t="s">
        <v>19</v>
      </c>
      <c r="E77" s="27">
        <f t="shared" si="6"/>
        <v>0</v>
      </c>
      <c r="F77" s="28">
        <v>0</v>
      </c>
      <c r="G77" s="29"/>
      <c r="H77" s="29"/>
      <c r="I77" s="29"/>
      <c r="J77" s="29"/>
      <c r="K77" s="27">
        <v>0</v>
      </c>
      <c r="L77" s="37">
        <v>0</v>
      </c>
      <c r="M77" s="37">
        <v>0</v>
      </c>
      <c r="N77" s="37">
        <v>0</v>
      </c>
      <c r="O77" s="44"/>
    </row>
    <row r="78" spans="1:15" ht="47.25" x14ac:dyDescent="0.25">
      <c r="A78" s="34"/>
      <c r="B78" s="19"/>
      <c r="C78" s="31"/>
      <c r="D78" s="26" t="s">
        <v>20</v>
      </c>
      <c r="E78" s="27">
        <f t="shared" si="6"/>
        <v>0</v>
      </c>
      <c r="F78" s="28">
        <v>0</v>
      </c>
      <c r="G78" s="29"/>
      <c r="H78" s="29"/>
      <c r="I78" s="29"/>
      <c r="J78" s="29"/>
      <c r="K78" s="27">
        <v>0</v>
      </c>
      <c r="L78" s="37">
        <v>0</v>
      </c>
      <c r="M78" s="37">
        <v>0</v>
      </c>
      <c r="N78" s="37">
        <v>0</v>
      </c>
      <c r="O78" s="44"/>
    </row>
    <row r="79" spans="1:15" ht="63" x14ac:dyDescent="0.25">
      <c r="A79" s="34"/>
      <c r="B79" s="19"/>
      <c r="C79" s="31"/>
      <c r="D79" s="26" t="s">
        <v>21</v>
      </c>
      <c r="E79" s="27">
        <f t="shared" si="6"/>
        <v>0</v>
      </c>
      <c r="F79" s="28">
        <v>0</v>
      </c>
      <c r="G79" s="29"/>
      <c r="H79" s="29"/>
      <c r="I79" s="29"/>
      <c r="J79" s="29"/>
      <c r="K79" s="27">
        <v>0</v>
      </c>
      <c r="L79" s="37">
        <v>0</v>
      </c>
      <c r="M79" s="37">
        <v>0</v>
      </c>
      <c r="N79" s="37">
        <v>0</v>
      </c>
      <c r="O79" s="44"/>
    </row>
    <row r="80" spans="1:15" ht="37.5" customHeight="1" x14ac:dyDescent="0.25">
      <c r="A80" s="34"/>
      <c r="B80" s="19"/>
      <c r="C80" s="31"/>
      <c r="D80" s="26" t="s">
        <v>22</v>
      </c>
      <c r="E80" s="27">
        <f t="shared" si="6"/>
        <v>0</v>
      </c>
      <c r="F80" s="28">
        <v>0</v>
      </c>
      <c r="G80" s="29"/>
      <c r="H80" s="29"/>
      <c r="I80" s="29"/>
      <c r="J80" s="29"/>
      <c r="K80" s="27">
        <v>0</v>
      </c>
      <c r="L80" s="37">
        <v>0</v>
      </c>
      <c r="M80" s="37">
        <v>0</v>
      </c>
      <c r="N80" s="37">
        <v>0</v>
      </c>
      <c r="O80" s="44"/>
    </row>
    <row r="81" spans="1:15" ht="15.75" customHeight="1" x14ac:dyDescent="0.25">
      <c r="A81" s="24" t="s">
        <v>55</v>
      </c>
      <c r="B81" s="43" t="s">
        <v>56</v>
      </c>
      <c r="C81" s="17" t="s">
        <v>16</v>
      </c>
      <c r="D81" s="26" t="s">
        <v>17</v>
      </c>
      <c r="E81" s="27">
        <f t="shared" si="6"/>
        <v>0</v>
      </c>
      <c r="F81" s="28">
        <f>SUM(F82:J85)</f>
        <v>0</v>
      </c>
      <c r="G81" s="29"/>
      <c r="H81" s="29"/>
      <c r="I81" s="29"/>
      <c r="J81" s="29"/>
      <c r="K81" s="27">
        <f>SUM(K82:K85)</f>
        <v>0</v>
      </c>
      <c r="L81" s="37">
        <f t="shared" ref="L81:N81" si="18">SUM(L82:L85)</f>
        <v>0</v>
      </c>
      <c r="M81" s="37">
        <f t="shared" si="18"/>
        <v>0</v>
      </c>
      <c r="N81" s="37">
        <f t="shared" si="18"/>
        <v>0</v>
      </c>
      <c r="O81" s="17" t="s">
        <v>37</v>
      </c>
    </row>
    <row r="82" spans="1:15" ht="63" x14ac:dyDescent="0.25">
      <c r="A82" s="34"/>
      <c r="B82" s="19"/>
      <c r="C82" s="31"/>
      <c r="D82" s="26" t="s">
        <v>19</v>
      </c>
      <c r="E82" s="27">
        <f t="shared" si="6"/>
        <v>0</v>
      </c>
      <c r="F82" s="28">
        <v>0</v>
      </c>
      <c r="G82" s="29"/>
      <c r="H82" s="29"/>
      <c r="I82" s="29"/>
      <c r="J82" s="29"/>
      <c r="K82" s="27">
        <v>0</v>
      </c>
      <c r="L82" s="37">
        <v>0</v>
      </c>
      <c r="M82" s="37">
        <v>0</v>
      </c>
      <c r="N82" s="37">
        <v>0</v>
      </c>
      <c r="O82" s="17"/>
    </row>
    <row r="83" spans="1:15" ht="47.25" x14ac:dyDescent="0.25">
      <c r="A83" s="34"/>
      <c r="B83" s="19"/>
      <c r="C83" s="31"/>
      <c r="D83" s="26" t="s">
        <v>20</v>
      </c>
      <c r="E83" s="27">
        <f t="shared" si="6"/>
        <v>0</v>
      </c>
      <c r="F83" s="28">
        <v>0</v>
      </c>
      <c r="G83" s="29"/>
      <c r="H83" s="29"/>
      <c r="I83" s="29"/>
      <c r="J83" s="29"/>
      <c r="K83" s="27">
        <v>0</v>
      </c>
      <c r="L83" s="37">
        <v>0</v>
      </c>
      <c r="M83" s="37">
        <v>0</v>
      </c>
      <c r="N83" s="37">
        <v>0</v>
      </c>
      <c r="O83" s="17"/>
    </row>
    <row r="84" spans="1:15" ht="63" x14ac:dyDescent="0.25">
      <c r="A84" s="34"/>
      <c r="B84" s="19"/>
      <c r="C84" s="31"/>
      <c r="D84" s="26" t="s">
        <v>21</v>
      </c>
      <c r="E84" s="27">
        <f t="shared" si="6"/>
        <v>0</v>
      </c>
      <c r="F84" s="28">
        <v>0</v>
      </c>
      <c r="G84" s="29"/>
      <c r="H84" s="29"/>
      <c r="I84" s="29"/>
      <c r="J84" s="29"/>
      <c r="K84" s="27">
        <v>0</v>
      </c>
      <c r="L84" s="37">
        <v>0</v>
      </c>
      <c r="M84" s="37">
        <v>0</v>
      </c>
      <c r="N84" s="37">
        <v>0</v>
      </c>
      <c r="O84" s="17"/>
    </row>
    <row r="85" spans="1:15" ht="37.5" customHeight="1" x14ac:dyDescent="0.25">
      <c r="A85" s="34"/>
      <c r="B85" s="19"/>
      <c r="C85" s="31"/>
      <c r="D85" s="26" t="s">
        <v>22</v>
      </c>
      <c r="E85" s="27">
        <f t="shared" si="6"/>
        <v>0</v>
      </c>
      <c r="F85" s="28">
        <v>0</v>
      </c>
      <c r="G85" s="29"/>
      <c r="H85" s="29"/>
      <c r="I85" s="29"/>
      <c r="J85" s="29"/>
      <c r="K85" s="27">
        <v>0</v>
      </c>
      <c r="L85" s="37">
        <v>0</v>
      </c>
      <c r="M85" s="37">
        <v>0</v>
      </c>
      <c r="N85" s="37">
        <v>0</v>
      </c>
      <c r="O85" s="17"/>
    </row>
    <row r="86" spans="1:15" ht="15.75" customHeight="1" x14ac:dyDescent="0.25">
      <c r="A86" s="24" t="s">
        <v>57</v>
      </c>
      <c r="B86" s="43" t="s">
        <v>58</v>
      </c>
      <c r="C86" s="17" t="s">
        <v>16</v>
      </c>
      <c r="D86" s="26" t="s">
        <v>17</v>
      </c>
      <c r="E86" s="27">
        <f t="shared" ref="E86:E100" si="19">SUM(F86:N86)</f>
        <v>169423.99207000001</v>
      </c>
      <c r="F86" s="28">
        <f>SUM(F87:J90)</f>
        <v>34151.899069999999</v>
      </c>
      <c r="G86" s="29"/>
      <c r="H86" s="29"/>
      <c r="I86" s="29"/>
      <c r="J86" s="29"/>
      <c r="K86" s="27">
        <f>SUM(K87:K90)</f>
        <v>33818.023249999998</v>
      </c>
      <c r="L86" s="37">
        <f t="shared" ref="L86:N86" si="20">SUM(L87:L90)</f>
        <v>33818.023249999998</v>
      </c>
      <c r="M86" s="37">
        <f t="shared" si="20"/>
        <v>33818.023249999998</v>
      </c>
      <c r="N86" s="37">
        <f t="shared" si="20"/>
        <v>33818.023249999998</v>
      </c>
      <c r="O86" s="17" t="s">
        <v>59</v>
      </c>
    </row>
    <row r="87" spans="1:15" ht="63" x14ac:dyDescent="0.25">
      <c r="A87" s="34"/>
      <c r="B87" s="19"/>
      <c r="C87" s="31"/>
      <c r="D87" s="26" t="s">
        <v>19</v>
      </c>
      <c r="E87" s="27">
        <f t="shared" si="19"/>
        <v>0</v>
      </c>
      <c r="F87" s="28">
        <v>0</v>
      </c>
      <c r="G87" s="29"/>
      <c r="H87" s="29"/>
      <c r="I87" s="29"/>
      <c r="J87" s="29"/>
      <c r="K87" s="27">
        <v>0</v>
      </c>
      <c r="L87" s="37">
        <v>0</v>
      </c>
      <c r="M87" s="37">
        <v>0</v>
      </c>
      <c r="N87" s="37">
        <v>0</v>
      </c>
      <c r="O87" s="17"/>
    </row>
    <row r="88" spans="1:15" ht="47.25" x14ac:dyDescent="0.25">
      <c r="A88" s="34"/>
      <c r="B88" s="19"/>
      <c r="C88" s="31"/>
      <c r="D88" s="26" t="s">
        <v>20</v>
      </c>
      <c r="E88" s="27">
        <f t="shared" si="19"/>
        <v>0</v>
      </c>
      <c r="F88" s="28">
        <v>0</v>
      </c>
      <c r="G88" s="29"/>
      <c r="H88" s="29"/>
      <c r="I88" s="29"/>
      <c r="J88" s="29"/>
      <c r="K88" s="27">
        <v>0</v>
      </c>
      <c r="L88" s="37">
        <v>0</v>
      </c>
      <c r="M88" s="37">
        <v>0</v>
      </c>
      <c r="N88" s="37">
        <v>0</v>
      </c>
      <c r="O88" s="17"/>
    </row>
    <row r="89" spans="1:15" ht="63" x14ac:dyDescent="0.25">
      <c r="A89" s="34"/>
      <c r="B89" s="19"/>
      <c r="C89" s="31"/>
      <c r="D89" s="26" t="s">
        <v>21</v>
      </c>
      <c r="E89" s="27">
        <f t="shared" si="19"/>
        <v>169423.99207000001</v>
      </c>
      <c r="F89" s="35">
        <v>34151.899069999999</v>
      </c>
      <c r="G89" s="36"/>
      <c r="H89" s="36"/>
      <c r="I89" s="36"/>
      <c r="J89" s="36"/>
      <c r="K89" s="37">
        <v>33818.023249999998</v>
      </c>
      <c r="L89" s="37">
        <v>33818.023249999998</v>
      </c>
      <c r="M89" s="37">
        <v>33818.023249999998</v>
      </c>
      <c r="N89" s="37">
        <v>33818.023249999998</v>
      </c>
      <c r="O89" s="17"/>
    </row>
    <row r="90" spans="1:15" ht="37.5" customHeight="1" x14ac:dyDescent="0.25">
      <c r="A90" s="34"/>
      <c r="B90" s="19"/>
      <c r="C90" s="31"/>
      <c r="D90" s="26" t="s">
        <v>22</v>
      </c>
      <c r="E90" s="27">
        <f t="shared" si="19"/>
        <v>0</v>
      </c>
      <c r="F90" s="35">
        <v>0</v>
      </c>
      <c r="G90" s="36"/>
      <c r="H90" s="36"/>
      <c r="I90" s="36"/>
      <c r="J90" s="36"/>
      <c r="K90" s="27">
        <v>0</v>
      </c>
      <c r="L90" s="37">
        <v>0</v>
      </c>
      <c r="M90" s="37">
        <v>0</v>
      </c>
      <c r="N90" s="37">
        <v>0</v>
      </c>
      <c r="O90" s="17"/>
    </row>
    <row r="91" spans="1:15" ht="37.5" customHeight="1" x14ac:dyDescent="0.25">
      <c r="A91" s="45">
        <v>1.1299999999999999</v>
      </c>
      <c r="B91" s="43" t="s">
        <v>60</v>
      </c>
      <c r="C91" s="17" t="s">
        <v>16</v>
      </c>
      <c r="D91" s="26" t="s">
        <v>17</v>
      </c>
      <c r="E91" s="27">
        <f t="shared" si="19"/>
        <v>145600.31753</v>
      </c>
      <c r="F91" s="35">
        <f>SUM(F92:J95)</f>
        <v>29344.512009999999</v>
      </c>
      <c r="G91" s="36"/>
      <c r="H91" s="36"/>
      <c r="I91" s="36"/>
      <c r="J91" s="36"/>
      <c r="K91" s="27">
        <f>SUM(K92:K95)</f>
        <v>29063.951379999999</v>
      </c>
      <c r="L91" s="37">
        <f t="shared" ref="L91:N91" si="21">SUM(L92:L95)</f>
        <v>29063.951379999999</v>
      </c>
      <c r="M91" s="37">
        <f t="shared" si="21"/>
        <v>29063.951379999999</v>
      </c>
      <c r="N91" s="37">
        <f t="shared" si="21"/>
        <v>29063.951379999999</v>
      </c>
      <c r="O91" s="17" t="s">
        <v>61</v>
      </c>
    </row>
    <row r="92" spans="1:15" ht="70.5" customHeight="1" x14ac:dyDescent="0.25">
      <c r="A92" s="45"/>
      <c r="B92" s="19"/>
      <c r="C92" s="31"/>
      <c r="D92" s="26" t="s">
        <v>19</v>
      </c>
      <c r="E92" s="27">
        <f t="shared" si="19"/>
        <v>0</v>
      </c>
      <c r="F92" s="35">
        <v>0</v>
      </c>
      <c r="G92" s="36"/>
      <c r="H92" s="36"/>
      <c r="I92" s="36"/>
      <c r="J92" s="36"/>
      <c r="K92" s="27">
        <v>0</v>
      </c>
      <c r="L92" s="37">
        <v>0</v>
      </c>
      <c r="M92" s="37">
        <v>0</v>
      </c>
      <c r="N92" s="37">
        <v>0</v>
      </c>
      <c r="O92" s="17"/>
    </row>
    <row r="93" spans="1:15" ht="37.5" customHeight="1" x14ac:dyDescent="0.25">
      <c r="A93" s="45"/>
      <c r="B93" s="19"/>
      <c r="C93" s="31"/>
      <c r="D93" s="26" t="s">
        <v>20</v>
      </c>
      <c r="E93" s="27">
        <f t="shared" si="19"/>
        <v>0</v>
      </c>
      <c r="F93" s="35">
        <v>0</v>
      </c>
      <c r="G93" s="36"/>
      <c r="H93" s="36"/>
      <c r="I93" s="36"/>
      <c r="J93" s="36"/>
      <c r="K93" s="27">
        <v>0</v>
      </c>
      <c r="L93" s="37">
        <v>0</v>
      </c>
      <c r="M93" s="37">
        <v>0</v>
      </c>
      <c r="N93" s="37">
        <v>0</v>
      </c>
      <c r="O93" s="17"/>
    </row>
    <row r="94" spans="1:15" ht="37.5" customHeight="1" x14ac:dyDescent="0.25">
      <c r="A94" s="45"/>
      <c r="B94" s="19"/>
      <c r="C94" s="31"/>
      <c r="D94" s="26" t="s">
        <v>21</v>
      </c>
      <c r="E94" s="27">
        <f t="shared" si="19"/>
        <v>145600.31753</v>
      </c>
      <c r="F94" s="35">
        <v>29344.512009999999</v>
      </c>
      <c r="G94" s="35"/>
      <c r="H94" s="35"/>
      <c r="I94" s="35"/>
      <c r="J94" s="35"/>
      <c r="K94" s="37">
        <v>29063.951379999999</v>
      </c>
      <c r="L94" s="37">
        <v>29063.951379999999</v>
      </c>
      <c r="M94" s="37">
        <v>29063.951379999999</v>
      </c>
      <c r="N94" s="37">
        <v>29063.951379999999</v>
      </c>
      <c r="O94" s="17"/>
    </row>
    <row r="95" spans="1:15" ht="37.5" customHeight="1" x14ac:dyDescent="0.25">
      <c r="A95" s="45"/>
      <c r="B95" s="19"/>
      <c r="C95" s="31"/>
      <c r="D95" s="26" t="s">
        <v>22</v>
      </c>
      <c r="E95" s="27">
        <f t="shared" si="19"/>
        <v>0</v>
      </c>
      <c r="F95" s="28">
        <v>0</v>
      </c>
      <c r="G95" s="29"/>
      <c r="H95" s="29"/>
      <c r="I95" s="29"/>
      <c r="J95" s="29"/>
      <c r="K95" s="27">
        <v>0</v>
      </c>
      <c r="L95" s="37">
        <v>0</v>
      </c>
      <c r="M95" s="37">
        <v>0</v>
      </c>
      <c r="N95" s="37">
        <v>0</v>
      </c>
      <c r="O95" s="17"/>
    </row>
    <row r="96" spans="1:15" ht="15.75" customHeight="1" x14ac:dyDescent="0.25">
      <c r="A96" s="24" t="s">
        <v>62</v>
      </c>
      <c r="B96" s="43" t="s">
        <v>63</v>
      </c>
      <c r="C96" s="17" t="s">
        <v>16</v>
      </c>
      <c r="D96" s="26" t="s">
        <v>17</v>
      </c>
      <c r="E96" s="27">
        <f t="shared" si="19"/>
        <v>28230</v>
      </c>
      <c r="F96" s="28">
        <f>SUM(F97:J100)</f>
        <v>28230</v>
      </c>
      <c r="G96" s="28"/>
      <c r="H96" s="28"/>
      <c r="I96" s="28"/>
      <c r="J96" s="28"/>
      <c r="K96" s="27">
        <f>SUM(K97:K100)</f>
        <v>0</v>
      </c>
      <c r="L96" s="37">
        <f t="shared" ref="L96:N96" si="22">SUM(L97:L100)</f>
        <v>0</v>
      </c>
      <c r="M96" s="37">
        <f t="shared" si="22"/>
        <v>0</v>
      </c>
      <c r="N96" s="37">
        <f t="shared" si="22"/>
        <v>0</v>
      </c>
      <c r="O96" s="17" t="s">
        <v>64</v>
      </c>
    </row>
    <row r="97" spans="1:15" ht="63" x14ac:dyDescent="0.25">
      <c r="A97" s="34"/>
      <c r="B97" s="19"/>
      <c r="C97" s="31"/>
      <c r="D97" s="26" t="s">
        <v>19</v>
      </c>
      <c r="E97" s="27">
        <f t="shared" si="19"/>
        <v>0</v>
      </c>
      <c r="F97" s="28">
        <v>0</v>
      </c>
      <c r="G97" s="28"/>
      <c r="H97" s="28"/>
      <c r="I97" s="28"/>
      <c r="J97" s="28"/>
      <c r="K97" s="27">
        <v>0</v>
      </c>
      <c r="L97" s="37">
        <v>0</v>
      </c>
      <c r="M97" s="37">
        <v>0</v>
      </c>
      <c r="N97" s="37">
        <v>0</v>
      </c>
      <c r="O97" s="17"/>
    </row>
    <row r="98" spans="1:15" ht="47.25" x14ac:dyDescent="0.25">
      <c r="A98" s="34"/>
      <c r="B98" s="19"/>
      <c r="C98" s="31"/>
      <c r="D98" s="26" t="s">
        <v>20</v>
      </c>
      <c r="E98" s="27">
        <f t="shared" si="19"/>
        <v>0</v>
      </c>
      <c r="F98" s="28">
        <v>0</v>
      </c>
      <c r="G98" s="28"/>
      <c r="H98" s="28"/>
      <c r="I98" s="28"/>
      <c r="J98" s="28"/>
      <c r="K98" s="27">
        <v>0</v>
      </c>
      <c r="L98" s="37">
        <v>0</v>
      </c>
      <c r="M98" s="37">
        <v>0</v>
      </c>
      <c r="N98" s="37">
        <v>0</v>
      </c>
      <c r="O98" s="17"/>
    </row>
    <row r="99" spans="1:15" ht="63" x14ac:dyDescent="0.25">
      <c r="A99" s="34"/>
      <c r="B99" s="19"/>
      <c r="C99" s="31"/>
      <c r="D99" s="26" t="s">
        <v>21</v>
      </c>
      <c r="E99" s="27">
        <f t="shared" si="19"/>
        <v>28230</v>
      </c>
      <c r="F99" s="35">
        <v>28230</v>
      </c>
      <c r="G99" s="35"/>
      <c r="H99" s="35"/>
      <c r="I99" s="35"/>
      <c r="J99" s="35"/>
      <c r="K99" s="37">
        <v>0</v>
      </c>
      <c r="L99" s="37">
        <v>0</v>
      </c>
      <c r="M99" s="37">
        <v>0</v>
      </c>
      <c r="N99" s="37">
        <v>0</v>
      </c>
      <c r="O99" s="17"/>
    </row>
    <row r="100" spans="1:15" ht="37.5" customHeight="1" x14ac:dyDescent="0.25">
      <c r="A100" s="34"/>
      <c r="B100" s="19"/>
      <c r="C100" s="31"/>
      <c r="D100" s="26" t="s">
        <v>22</v>
      </c>
      <c r="E100" s="27">
        <f t="shared" si="19"/>
        <v>0</v>
      </c>
      <c r="F100" s="35">
        <v>0</v>
      </c>
      <c r="G100" s="35"/>
      <c r="H100" s="35"/>
      <c r="I100" s="35"/>
      <c r="J100" s="35"/>
      <c r="K100" s="27">
        <v>0</v>
      </c>
      <c r="L100" s="37">
        <v>0</v>
      </c>
      <c r="M100" s="37">
        <v>0</v>
      </c>
      <c r="N100" s="37">
        <v>0</v>
      </c>
      <c r="O100" s="17"/>
    </row>
    <row r="101" spans="1:15" ht="15.75" customHeight="1" x14ac:dyDescent="0.25">
      <c r="A101" s="24" t="s">
        <v>65</v>
      </c>
      <c r="B101" s="46" t="s">
        <v>66</v>
      </c>
      <c r="C101" s="17" t="s">
        <v>16</v>
      </c>
      <c r="D101" s="26" t="s">
        <v>17</v>
      </c>
      <c r="E101" s="27">
        <f>SUM(E102:E105)</f>
        <v>1750</v>
      </c>
      <c r="F101" s="35">
        <f>SUM(F102:J105)</f>
        <v>350</v>
      </c>
      <c r="G101" s="36"/>
      <c r="H101" s="36"/>
      <c r="I101" s="36"/>
      <c r="J101" s="36"/>
      <c r="K101" s="27">
        <f>SUM(K102:K105)</f>
        <v>350</v>
      </c>
      <c r="L101" s="37">
        <f t="shared" ref="L101:N101" si="23">SUM(L102:L105)</f>
        <v>350</v>
      </c>
      <c r="M101" s="37">
        <f t="shared" si="23"/>
        <v>350</v>
      </c>
      <c r="N101" s="37">
        <f t="shared" si="23"/>
        <v>350</v>
      </c>
      <c r="O101" s="33" t="s">
        <v>67</v>
      </c>
    </row>
    <row r="102" spans="1:15" ht="63" x14ac:dyDescent="0.25">
      <c r="A102" s="34"/>
      <c r="B102" s="32"/>
      <c r="C102" s="31"/>
      <c r="D102" s="26" t="s">
        <v>19</v>
      </c>
      <c r="E102" s="27">
        <f t="shared" ref="E102:E110" si="24">SUM(F102:N102)</f>
        <v>0</v>
      </c>
      <c r="F102" s="35">
        <f>F107</f>
        <v>0</v>
      </c>
      <c r="G102" s="36"/>
      <c r="H102" s="36"/>
      <c r="I102" s="36"/>
      <c r="J102" s="36"/>
      <c r="K102" s="27">
        <f>K107</f>
        <v>0</v>
      </c>
      <c r="L102" s="27">
        <f>L107</f>
        <v>0</v>
      </c>
      <c r="M102" s="27">
        <f>M107</f>
        <v>0</v>
      </c>
      <c r="N102" s="27">
        <f>N107</f>
        <v>0</v>
      </c>
      <c r="O102" s="33"/>
    </row>
    <row r="103" spans="1:15" ht="47.25" x14ac:dyDescent="0.25">
      <c r="A103" s="34"/>
      <c r="B103" s="32"/>
      <c r="C103" s="31"/>
      <c r="D103" s="26" t="s">
        <v>20</v>
      </c>
      <c r="E103" s="27">
        <f t="shared" si="24"/>
        <v>0</v>
      </c>
      <c r="F103" s="35">
        <f>F108</f>
        <v>0</v>
      </c>
      <c r="G103" s="36"/>
      <c r="H103" s="36"/>
      <c r="I103" s="36"/>
      <c r="J103" s="36"/>
      <c r="K103" s="27">
        <f t="shared" ref="K103:N105" si="25">K108</f>
        <v>0</v>
      </c>
      <c r="L103" s="27">
        <f t="shared" si="25"/>
        <v>0</v>
      </c>
      <c r="M103" s="27">
        <f t="shared" si="25"/>
        <v>0</v>
      </c>
      <c r="N103" s="27">
        <f t="shared" si="25"/>
        <v>0</v>
      </c>
      <c r="O103" s="33"/>
    </row>
    <row r="104" spans="1:15" ht="63" x14ac:dyDescent="0.25">
      <c r="A104" s="34"/>
      <c r="B104" s="32"/>
      <c r="C104" s="31"/>
      <c r="D104" s="26" t="s">
        <v>21</v>
      </c>
      <c r="E104" s="27">
        <f t="shared" si="24"/>
        <v>1750</v>
      </c>
      <c r="F104" s="35">
        <f>F109</f>
        <v>350</v>
      </c>
      <c r="G104" s="36"/>
      <c r="H104" s="36"/>
      <c r="I104" s="36"/>
      <c r="J104" s="36"/>
      <c r="K104" s="27">
        <f t="shared" si="25"/>
        <v>350</v>
      </c>
      <c r="L104" s="27">
        <f t="shared" si="25"/>
        <v>350</v>
      </c>
      <c r="M104" s="27">
        <f t="shared" si="25"/>
        <v>350</v>
      </c>
      <c r="N104" s="27">
        <f t="shared" si="25"/>
        <v>350</v>
      </c>
      <c r="O104" s="33"/>
    </row>
    <row r="105" spans="1:15" ht="37.5" customHeight="1" x14ac:dyDescent="0.25">
      <c r="A105" s="34"/>
      <c r="B105" s="32"/>
      <c r="C105" s="31"/>
      <c r="D105" s="26" t="s">
        <v>22</v>
      </c>
      <c r="E105" s="27">
        <f t="shared" si="24"/>
        <v>0</v>
      </c>
      <c r="F105" s="35">
        <f>F110</f>
        <v>0</v>
      </c>
      <c r="G105" s="36"/>
      <c r="H105" s="36"/>
      <c r="I105" s="36"/>
      <c r="J105" s="36"/>
      <c r="K105" s="27">
        <f t="shared" si="25"/>
        <v>0</v>
      </c>
      <c r="L105" s="27">
        <f t="shared" si="25"/>
        <v>0</v>
      </c>
      <c r="M105" s="27">
        <f t="shared" si="25"/>
        <v>0</v>
      </c>
      <c r="N105" s="27">
        <f t="shared" si="25"/>
        <v>0</v>
      </c>
      <c r="O105" s="33"/>
    </row>
    <row r="106" spans="1:15" ht="15.75" customHeight="1" x14ac:dyDescent="0.25">
      <c r="A106" s="24" t="s">
        <v>68</v>
      </c>
      <c r="B106" s="43" t="s">
        <v>69</v>
      </c>
      <c r="C106" s="17" t="s">
        <v>16</v>
      </c>
      <c r="D106" s="26" t="s">
        <v>17</v>
      </c>
      <c r="E106" s="27">
        <f t="shared" si="24"/>
        <v>1750</v>
      </c>
      <c r="F106" s="28">
        <f>SUM(F107:J110)</f>
        <v>350</v>
      </c>
      <c r="G106" s="29"/>
      <c r="H106" s="29"/>
      <c r="I106" s="29"/>
      <c r="J106" s="29"/>
      <c r="K106" s="27">
        <f>SUM(K107:K110)</f>
        <v>350</v>
      </c>
      <c r="L106" s="37">
        <f t="shared" ref="L106:N106" si="26">SUM(L107:L110)</f>
        <v>350</v>
      </c>
      <c r="M106" s="37">
        <f t="shared" si="26"/>
        <v>350</v>
      </c>
      <c r="N106" s="37">
        <f t="shared" si="26"/>
        <v>350</v>
      </c>
      <c r="O106" s="33" t="s">
        <v>67</v>
      </c>
    </row>
    <row r="107" spans="1:15" ht="51" customHeight="1" x14ac:dyDescent="0.25">
      <c r="A107" s="34"/>
      <c r="B107" s="19"/>
      <c r="C107" s="31"/>
      <c r="D107" s="26" t="s">
        <v>19</v>
      </c>
      <c r="E107" s="27">
        <f t="shared" si="24"/>
        <v>0</v>
      </c>
      <c r="F107" s="28">
        <v>0</v>
      </c>
      <c r="G107" s="29"/>
      <c r="H107" s="29"/>
      <c r="I107" s="29"/>
      <c r="J107" s="29"/>
      <c r="K107" s="27">
        <v>0</v>
      </c>
      <c r="L107" s="37">
        <v>0</v>
      </c>
      <c r="M107" s="37">
        <v>0</v>
      </c>
      <c r="N107" s="37">
        <v>0</v>
      </c>
      <c r="O107" s="33"/>
    </row>
    <row r="108" spans="1:15" ht="47.25" x14ac:dyDescent="0.25">
      <c r="A108" s="34"/>
      <c r="B108" s="19"/>
      <c r="C108" s="31"/>
      <c r="D108" s="26" t="s">
        <v>20</v>
      </c>
      <c r="E108" s="27">
        <f t="shared" si="24"/>
        <v>0</v>
      </c>
      <c r="F108" s="28">
        <v>0</v>
      </c>
      <c r="G108" s="29"/>
      <c r="H108" s="29"/>
      <c r="I108" s="29"/>
      <c r="J108" s="29"/>
      <c r="K108" s="27">
        <v>0</v>
      </c>
      <c r="L108" s="37">
        <v>0</v>
      </c>
      <c r="M108" s="37">
        <v>0</v>
      </c>
      <c r="N108" s="37">
        <v>0</v>
      </c>
      <c r="O108" s="33"/>
    </row>
    <row r="109" spans="1:15" ht="78.75" customHeight="1" x14ac:dyDescent="0.25">
      <c r="A109" s="34"/>
      <c r="B109" s="19"/>
      <c r="C109" s="31"/>
      <c r="D109" s="26" t="s">
        <v>21</v>
      </c>
      <c r="E109" s="27">
        <f t="shared" si="24"/>
        <v>1750</v>
      </c>
      <c r="F109" s="35">
        <v>350</v>
      </c>
      <c r="G109" s="36"/>
      <c r="H109" s="36"/>
      <c r="I109" s="36"/>
      <c r="J109" s="36"/>
      <c r="K109" s="37">
        <v>350</v>
      </c>
      <c r="L109" s="37">
        <v>350</v>
      </c>
      <c r="M109" s="37">
        <v>350</v>
      </c>
      <c r="N109" s="37">
        <v>350</v>
      </c>
      <c r="O109" s="33"/>
    </row>
    <row r="110" spans="1:15" ht="37.5" customHeight="1" x14ac:dyDescent="0.25">
      <c r="A110" s="34"/>
      <c r="B110" s="19"/>
      <c r="C110" s="31"/>
      <c r="D110" s="26" t="s">
        <v>22</v>
      </c>
      <c r="E110" s="27">
        <f t="shared" si="24"/>
        <v>0</v>
      </c>
      <c r="F110" s="28">
        <v>0</v>
      </c>
      <c r="G110" s="29"/>
      <c r="H110" s="29"/>
      <c r="I110" s="29"/>
      <c r="J110" s="29"/>
      <c r="K110" s="27">
        <v>0</v>
      </c>
      <c r="L110" s="37">
        <v>0</v>
      </c>
      <c r="M110" s="37">
        <v>0</v>
      </c>
      <c r="N110" s="37">
        <v>0</v>
      </c>
      <c r="O110" s="33"/>
    </row>
    <row r="111" spans="1:15" s="56" customFormat="1" ht="23.25" customHeight="1" x14ac:dyDescent="0.25">
      <c r="A111" s="47"/>
      <c r="B111" s="25" t="s">
        <v>70</v>
      </c>
      <c r="C111" s="48"/>
      <c r="D111" s="49" t="s">
        <v>17</v>
      </c>
      <c r="E111" s="50">
        <f>SUM(E112:E115)</f>
        <v>2768561.9002899998</v>
      </c>
      <c r="F111" s="51">
        <f>SUM(F112:J115)</f>
        <v>578854.07281000004</v>
      </c>
      <c r="G111" s="52"/>
      <c r="H111" s="52"/>
      <c r="I111" s="52"/>
      <c r="J111" s="52"/>
      <c r="K111" s="53">
        <f>SUM(K112:K115)</f>
        <v>547400.11190999998</v>
      </c>
      <c r="L111" s="54">
        <f t="shared" ref="L111:N111" si="27">SUM(L112:L115)</f>
        <v>547435.90518999996</v>
      </c>
      <c r="M111" s="54">
        <f t="shared" si="27"/>
        <v>547435.90518999996</v>
      </c>
      <c r="N111" s="54">
        <f t="shared" si="27"/>
        <v>547435.90518999996</v>
      </c>
      <c r="O111" s="55"/>
    </row>
    <row r="112" spans="1:15" s="56" customFormat="1" ht="63" x14ac:dyDescent="0.25">
      <c r="A112" s="57"/>
      <c r="B112" s="32"/>
      <c r="C112" s="48"/>
      <c r="D112" s="49" t="s">
        <v>19</v>
      </c>
      <c r="E112" s="58">
        <f>SUM(F112:N112)</f>
        <v>0</v>
      </c>
      <c r="F112" s="51">
        <f>F12+F102</f>
        <v>0</v>
      </c>
      <c r="G112" s="59"/>
      <c r="H112" s="59"/>
      <c r="I112" s="59"/>
      <c r="J112" s="59"/>
      <c r="K112" s="58">
        <f t="shared" ref="K112:N115" si="28">K12+K102</f>
        <v>0</v>
      </c>
      <c r="L112" s="60">
        <f t="shared" si="28"/>
        <v>0</v>
      </c>
      <c r="M112" s="60">
        <f t="shared" si="28"/>
        <v>0</v>
      </c>
      <c r="N112" s="60">
        <f t="shared" si="28"/>
        <v>0</v>
      </c>
      <c r="O112" s="61"/>
    </row>
    <row r="113" spans="1:23" s="56" customFormat="1" ht="47.25" x14ac:dyDescent="0.25">
      <c r="A113" s="57"/>
      <c r="B113" s="32"/>
      <c r="C113" s="48"/>
      <c r="D113" s="49" t="s">
        <v>20</v>
      </c>
      <c r="E113" s="58">
        <f t="shared" ref="E113:E115" si="29">SUM(F113:N113)</f>
        <v>0</v>
      </c>
      <c r="F113" s="51">
        <f>F13+F103</f>
        <v>0</v>
      </c>
      <c r="G113" s="59"/>
      <c r="H113" s="59"/>
      <c r="I113" s="59"/>
      <c r="J113" s="59"/>
      <c r="K113" s="58">
        <f t="shared" si="28"/>
        <v>0</v>
      </c>
      <c r="L113" s="60">
        <f t="shared" si="28"/>
        <v>0</v>
      </c>
      <c r="M113" s="60">
        <f t="shared" si="28"/>
        <v>0</v>
      </c>
      <c r="N113" s="60">
        <f t="shared" si="28"/>
        <v>0</v>
      </c>
      <c r="O113" s="61"/>
    </row>
    <row r="114" spans="1:23" s="56" customFormat="1" ht="51.75" customHeight="1" x14ac:dyDescent="0.25">
      <c r="A114" s="57"/>
      <c r="B114" s="32"/>
      <c r="C114" s="48"/>
      <c r="D114" s="49" t="s">
        <v>21</v>
      </c>
      <c r="E114" s="58">
        <f t="shared" si="29"/>
        <v>2768561.9002899998</v>
      </c>
      <c r="F114" s="51">
        <f>F14+F104</f>
        <v>578854.07281000004</v>
      </c>
      <c r="G114" s="59"/>
      <c r="H114" s="59"/>
      <c r="I114" s="59"/>
      <c r="J114" s="59"/>
      <c r="K114" s="58">
        <f>K14+K104</f>
        <v>547400.11190999998</v>
      </c>
      <c r="L114" s="60">
        <f t="shared" si="28"/>
        <v>547435.90518999996</v>
      </c>
      <c r="M114" s="60">
        <f t="shared" si="28"/>
        <v>547435.90518999996</v>
      </c>
      <c r="N114" s="60">
        <f t="shared" si="28"/>
        <v>547435.90518999996</v>
      </c>
      <c r="O114" s="61"/>
    </row>
    <row r="115" spans="1:23" s="56" customFormat="1" ht="31.5" x14ac:dyDescent="0.25">
      <c r="A115" s="57"/>
      <c r="B115" s="32"/>
      <c r="C115" s="48"/>
      <c r="D115" s="49" t="s">
        <v>22</v>
      </c>
      <c r="E115" s="58">
        <f t="shared" si="29"/>
        <v>0</v>
      </c>
      <c r="F115" s="51">
        <f>F15+F105</f>
        <v>0</v>
      </c>
      <c r="G115" s="59"/>
      <c r="H115" s="59"/>
      <c r="I115" s="59"/>
      <c r="J115" s="59"/>
      <c r="K115" s="58">
        <f t="shared" si="28"/>
        <v>0</v>
      </c>
      <c r="L115" s="60">
        <f t="shared" si="28"/>
        <v>0</v>
      </c>
      <c r="M115" s="60">
        <f t="shared" si="28"/>
        <v>0</v>
      </c>
      <c r="N115" s="60">
        <f t="shared" si="28"/>
        <v>0</v>
      </c>
      <c r="O115" s="61"/>
    </row>
    <row r="116" spans="1:23" ht="23.2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62" t="s">
        <v>71</v>
      </c>
      <c r="P116" s="1"/>
      <c r="Q116" s="1"/>
      <c r="R116" s="1"/>
      <c r="S116" s="1"/>
      <c r="T116" s="1"/>
      <c r="U116" s="1"/>
      <c r="V116" s="1"/>
      <c r="W116" s="62"/>
    </row>
    <row r="117" spans="1:2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1"/>
      <c r="B118" s="1"/>
      <c r="C118" s="1"/>
      <c r="D118" s="1"/>
      <c r="E118" s="1"/>
      <c r="F118" s="1" t="s">
        <v>72</v>
      </c>
      <c r="G118" s="63" t="s">
        <v>73</v>
      </c>
      <c r="H118" s="63"/>
      <c r="I118" s="1"/>
      <c r="J118" s="1"/>
      <c r="K118" s="1"/>
      <c r="L118" s="64"/>
      <c r="M118" s="64"/>
      <c r="N118" s="1"/>
      <c r="O118" s="1"/>
      <c r="P118" s="1"/>
      <c r="Q118" s="1"/>
      <c r="R118" s="1"/>
      <c r="S118" s="1"/>
      <c r="T118" s="1"/>
      <c r="U118" s="1"/>
      <c r="V118" s="1"/>
      <c r="W118" s="65"/>
    </row>
    <row r="119" spans="1:23" ht="15.75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</row>
    <row r="120" spans="1:23" ht="15.75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</row>
    <row r="121" spans="1:23" ht="15.75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</row>
    <row r="122" spans="1:23" ht="15.75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</row>
    <row r="123" spans="1:23" ht="15.75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</row>
    <row r="124" spans="1:23" ht="15.75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</row>
    <row r="125" spans="1:23" ht="15.75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</row>
    <row r="126" spans="1:23" ht="15.75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</row>
    <row r="127" spans="1:23" ht="15.75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</row>
    <row r="128" spans="1:23" ht="15.75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</row>
    <row r="129" spans="1:15" ht="15.75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</row>
    <row r="130" spans="1:15" ht="15.75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</row>
    <row r="131" spans="1:15" ht="15.75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</row>
    <row r="132" spans="1:15" ht="15.75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</row>
    <row r="133" spans="1:15" ht="15.75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</row>
    <row r="134" spans="1:15" ht="15.75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</row>
    <row r="135" spans="1:15" ht="15.75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</row>
    <row r="136" spans="1:15" ht="15.75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</row>
    <row r="137" spans="1:15" ht="15.75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</row>
    <row r="138" spans="1:15" ht="15.75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</row>
    <row r="139" spans="1:15" ht="15.75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</row>
    <row r="140" spans="1:15" ht="15.75" x14ac:dyDescent="0.25">
      <c r="A140" s="66" t="s">
        <v>74</v>
      </c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</row>
    <row r="141" spans="1:15" ht="15.75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</row>
  </sheetData>
  <mergeCells count="228">
    <mergeCell ref="A138:O138"/>
    <mergeCell ref="A139:O139"/>
    <mergeCell ref="A140:O140"/>
    <mergeCell ref="A141:O141"/>
    <mergeCell ref="A132:O132"/>
    <mergeCell ref="A133:O133"/>
    <mergeCell ref="A134:O134"/>
    <mergeCell ref="A135:O135"/>
    <mergeCell ref="A136:O136"/>
    <mergeCell ref="A137:O137"/>
    <mergeCell ref="A126:O126"/>
    <mergeCell ref="A127:O127"/>
    <mergeCell ref="A128:O128"/>
    <mergeCell ref="A129:O129"/>
    <mergeCell ref="A130:O130"/>
    <mergeCell ref="A131:O131"/>
    <mergeCell ref="A120:O120"/>
    <mergeCell ref="A121:O121"/>
    <mergeCell ref="A122:O122"/>
    <mergeCell ref="A123:O123"/>
    <mergeCell ref="A124:O124"/>
    <mergeCell ref="A125:O125"/>
    <mergeCell ref="F113:J113"/>
    <mergeCell ref="F114:J114"/>
    <mergeCell ref="F115:J115"/>
    <mergeCell ref="G118:H118"/>
    <mergeCell ref="L118:M118"/>
    <mergeCell ref="A119:O119"/>
    <mergeCell ref="O106:O110"/>
    <mergeCell ref="F107:J107"/>
    <mergeCell ref="F108:J108"/>
    <mergeCell ref="F109:J109"/>
    <mergeCell ref="F110:J110"/>
    <mergeCell ref="A111:A115"/>
    <mergeCell ref="B111:C115"/>
    <mergeCell ref="F111:J111"/>
    <mergeCell ref="O111:O115"/>
    <mergeCell ref="F112:J112"/>
    <mergeCell ref="F102:J102"/>
    <mergeCell ref="F103:J103"/>
    <mergeCell ref="F104:J104"/>
    <mergeCell ref="F105:J105"/>
    <mergeCell ref="A106:A110"/>
    <mergeCell ref="B106:B110"/>
    <mergeCell ref="C106:C110"/>
    <mergeCell ref="F106:J106"/>
    <mergeCell ref="O96:O100"/>
    <mergeCell ref="F97:J97"/>
    <mergeCell ref="F98:J98"/>
    <mergeCell ref="F99:J99"/>
    <mergeCell ref="F100:J100"/>
    <mergeCell ref="A101:A105"/>
    <mergeCell ref="B101:B105"/>
    <mergeCell ref="C101:C105"/>
    <mergeCell ref="F101:J101"/>
    <mergeCell ref="O101:O105"/>
    <mergeCell ref="F92:J92"/>
    <mergeCell ref="F93:J93"/>
    <mergeCell ref="F94:J94"/>
    <mergeCell ref="F95:J95"/>
    <mergeCell ref="A96:A100"/>
    <mergeCell ref="B96:B100"/>
    <mergeCell ref="C96:C100"/>
    <mergeCell ref="F96:J96"/>
    <mergeCell ref="O86:O90"/>
    <mergeCell ref="F87:J87"/>
    <mergeCell ref="F88:J88"/>
    <mergeCell ref="F89:J89"/>
    <mergeCell ref="F90:J90"/>
    <mergeCell ref="A91:A95"/>
    <mergeCell ref="B91:B95"/>
    <mergeCell ref="C91:C95"/>
    <mergeCell ref="F91:J91"/>
    <mergeCell ref="O91:O95"/>
    <mergeCell ref="F82:J82"/>
    <mergeCell ref="F83:J83"/>
    <mergeCell ref="F84:J84"/>
    <mergeCell ref="F85:J85"/>
    <mergeCell ref="A86:A90"/>
    <mergeCell ref="B86:B90"/>
    <mergeCell ref="C86:C90"/>
    <mergeCell ref="F86:J86"/>
    <mergeCell ref="O76:O80"/>
    <mergeCell ref="F77:J77"/>
    <mergeCell ref="F78:J78"/>
    <mergeCell ref="F79:J79"/>
    <mergeCell ref="F80:J80"/>
    <mergeCell ref="A81:A85"/>
    <mergeCell ref="B81:B85"/>
    <mergeCell ref="C81:C85"/>
    <mergeCell ref="F81:J81"/>
    <mergeCell ref="O81:O85"/>
    <mergeCell ref="F72:J72"/>
    <mergeCell ref="F73:J73"/>
    <mergeCell ref="F74:J74"/>
    <mergeCell ref="F75:J75"/>
    <mergeCell ref="A76:A80"/>
    <mergeCell ref="B76:B80"/>
    <mergeCell ref="C76:C80"/>
    <mergeCell ref="F76:J76"/>
    <mergeCell ref="O66:O70"/>
    <mergeCell ref="F67:J67"/>
    <mergeCell ref="F68:J68"/>
    <mergeCell ref="F69:J69"/>
    <mergeCell ref="F70:J70"/>
    <mergeCell ref="A71:A75"/>
    <mergeCell ref="B71:B75"/>
    <mergeCell ref="C71:C75"/>
    <mergeCell ref="F71:J71"/>
    <mergeCell ref="O71:O75"/>
    <mergeCell ref="F62:J62"/>
    <mergeCell ref="F63:J63"/>
    <mergeCell ref="F64:J64"/>
    <mergeCell ref="F65:J65"/>
    <mergeCell ref="A66:A70"/>
    <mergeCell ref="B66:B70"/>
    <mergeCell ref="C66:C70"/>
    <mergeCell ref="F66:J66"/>
    <mergeCell ref="O56:O60"/>
    <mergeCell ref="F57:J57"/>
    <mergeCell ref="F58:J58"/>
    <mergeCell ref="F59:J59"/>
    <mergeCell ref="F60:J60"/>
    <mergeCell ref="A61:A65"/>
    <mergeCell ref="B61:B65"/>
    <mergeCell ref="C61:C65"/>
    <mergeCell ref="F61:J61"/>
    <mergeCell ref="O61:O65"/>
    <mergeCell ref="F52:J52"/>
    <mergeCell ref="F53:J53"/>
    <mergeCell ref="F54:J54"/>
    <mergeCell ref="F55:J55"/>
    <mergeCell ref="A56:A60"/>
    <mergeCell ref="B56:B60"/>
    <mergeCell ref="C56:C60"/>
    <mergeCell ref="F56:J56"/>
    <mergeCell ref="O46:O50"/>
    <mergeCell ref="F47:J47"/>
    <mergeCell ref="F48:J48"/>
    <mergeCell ref="F49:J49"/>
    <mergeCell ref="F50:J50"/>
    <mergeCell ref="A51:A55"/>
    <mergeCell ref="B51:B55"/>
    <mergeCell ref="C51:C55"/>
    <mergeCell ref="F51:J51"/>
    <mergeCell ref="O51:O55"/>
    <mergeCell ref="F42:J42"/>
    <mergeCell ref="F43:J43"/>
    <mergeCell ref="F44:J44"/>
    <mergeCell ref="F45:J45"/>
    <mergeCell ref="A46:A50"/>
    <mergeCell ref="B46:B50"/>
    <mergeCell ref="C46:C50"/>
    <mergeCell ref="F46:J46"/>
    <mergeCell ref="O36:O40"/>
    <mergeCell ref="F37:J37"/>
    <mergeCell ref="F38:J38"/>
    <mergeCell ref="F39:J39"/>
    <mergeCell ref="F40:J40"/>
    <mergeCell ref="A41:A45"/>
    <mergeCell ref="B41:B45"/>
    <mergeCell ref="C41:C45"/>
    <mergeCell ref="F41:J41"/>
    <mergeCell ref="O41:O45"/>
    <mergeCell ref="F32:J32"/>
    <mergeCell ref="F33:J33"/>
    <mergeCell ref="F34:J34"/>
    <mergeCell ref="F35:J35"/>
    <mergeCell ref="A36:A40"/>
    <mergeCell ref="B36:B40"/>
    <mergeCell ref="C36:C40"/>
    <mergeCell ref="F36:J36"/>
    <mergeCell ref="O26:O30"/>
    <mergeCell ref="F27:J27"/>
    <mergeCell ref="F28:J28"/>
    <mergeCell ref="F29:J29"/>
    <mergeCell ref="F30:J30"/>
    <mergeCell ref="A31:A35"/>
    <mergeCell ref="B31:B35"/>
    <mergeCell ref="C31:C35"/>
    <mergeCell ref="F31:J31"/>
    <mergeCell ref="O31:O35"/>
    <mergeCell ref="F22:J22"/>
    <mergeCell ref="F23:J23"/>
    <mergeCell ref="F24:J24"/>
    <mergeCell ref="F25:J25"/>
    <mergeCell ref="A26:A30"/>
    <mergeCell ref="B26:B30"/>
    <mergeCell ref="C26:C30"/>
    <mergeCell ref="F26:J26"/>
    <mergeCell ref="O16:O20"/>
    <mergeCell ref="F17:J17"/>
    <mergeCell ref="F18:J18"/>
    <mergeCell ref="F19:J19"/>
    <mergeCell ref="F20:J20"/>
    <mergeCell ref="A21:A25"/>
    <mergeCell ref="B21:B25"/>
    <mergeCell ref="C21:C25"/>
    <mergeCell ref="F21:J21"/>
    <mergeCell ref="O21:O25"/>
    <mergeCell ref="F14:J14"/>
    <mergeCell ref="F15:J15"/>
    <mergeCell ref="A16:A20"/>
    <mergeCell ref="B16:B20"/>
    <mergeCell ref="C16:C20"/>
    <mergeCell ref="F16:J16"/>
    <mergeCell ref="O8:O9"/>
    <mergeCell ref="F9:J9"/>
    <mergeCell ref="F10:J10"/>
    <mergeCell ref="A11:A15"/>
    <mergeCell ref="B11:B15"/>
    <mergeCell ref="C11:C15"/>
    <mergeCell ref="F11:J11"/>
    <mergeCell ref="O11:O15"/>
    <mergeCell ref="F12:J12"/>
    <mergeCell ref="F13:J13"/>
    <mergeCell ref="A8:A9"/>
    <mergeCell ref="B8:B9"/>
    <mergeCell ref="C8:C9"/>
    <mergeCell ref="D8:D9"/>
    <mergeCell ref="E8:E9"/>
    <mergeCell ref="F8:N8"/>
    <mergeCell ref="N1:P1"/>
    <mergeCell ref="A2:O2"/>
    <mergeCell ref="A4:O4"/>
    <mergeCell ref="A5:O5"/>
    <mergeCell ref="A6:O6"/>
    <mergeCell ref="A7:O7"/>
  </mergeCells>
  <pageMargins left="0.70866141732283472" right="0.70866141732283472" top="0.74803149606299213" bottom="0.74803149606299213" header="0.31496062992125984" footer="0.31496062992125984"/>
  <pageSetup paperSize="9" scale="56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2026-02-02T08:01:59Z</dcterms:modified>
</cp:coreProperties>
</file>