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00" tabRatio="733"/>
  </bookViews>
  <sheets>
    <sheet name="Перечень мероприятий  ПП 4" sheetId="20" r:id="rId1"/>
  </sheets>
  <definedNames>
    <definedName name="_xlnm.Print_Area" localSheetId="0">'Перечень мероприятий  ПП 4'!$A$1:$P$91</definedName>
  </definedNames>
  <calcPr calcId="162913"/>
</workbook>
</file>

<file path=xl/calcChain.xml><?xml version="1.0" encoding="utf-8"?>
<calcChain xmlns="http://schemas.openxmlformats.org/spreadsheetml/2006/main">
  <c r="F20" i="20" l="1"/>
  <c r="E20" i="20" s="1"/>
  <c r="F54" i="20" l="1"/>
  <c r="F51" i="20" s="1"/>
  <c r="F49" i="20"/>
  <c r="F46" i="20"/>
  <c r="F44" i="20"/>
  <c r="F41" i="20" s="1"/>
  <c r="F36" i="20"/>
  <c r="F31" i="20"/>
  <c r="F29" i="20"/>
  <c r="F26" i="20"/>
  <c r="F24" i="20"/>
  <c r="F21" i="20" s="1"/>
  <c r="N72" i="20" l="1"/>
  <c r="M72" i="20"/>
  <c r="L72" i="20"/>
  <c r="K72" i="20"/>
  <c r="F72" i="20"/>
  <c r="M77" i="20" l="1"/>
  <c r="M69" i="20"/>
  <c r="M61" i="20"/>
  <c r="M60" i="20"/>
  <c r="M59" i="20"/>
  <c r="M58" i="20"/>
  <c r="M57" i="20"/>
  <c r="M51" i="20"/>
  <c r="M46" i="20"/>
  <c r="M41" i="20"/>
  <c r="M36" i="20"/>
  <c r="M31" i="20"/>
  <c r="M26" i="20"/>
  <c r="M21" i="20"/>
  <c r="M17" i="20"/>
  <c r="M12" i="20" s="1"/>
  <c r="M16" i="20"/>
  <c r="M11" i="20" s="1"/>
  <c r="M15" i="20"/>
  <c r="M10" i="20" s="1"/>
  <c r="M14" i="20"/>
  <c r="M9" i="20" s="1"/>
  <c r="L77" i="20"/>
  <c r="L69" i="20"/>
  <c r="L61" i="20"/>
  <c r="L60" i="20"/>
  <c r="L59" i="20"/>
  <c r="L58" i="20"/>
  <c r="L57" i="20"/>
  <c r="L51" i="20"/>
  <c r="L46" i="20"/>
  <c r="L41" i="20"/>
  <c r="L36" i="20"/>
  <c r="L31" i="20"/>
  <c r="L26" i="20"/>
  <c r="L21" i="20"/>
  <c r="L17" i="20"/>
  <c r="L12" i="20" s="1"/>
  <c r="L16" i="20"/>
  <c r="L11" i="20" s="1"/>
  <c r="L15" i="20"/>
  <c r="L10" i="20" s="1"/>
  <c r="L14" i="20"/>
  <c r="L9" i="20" s="1"/>
  <c r="L86" i="20" s="1"/>
  <c r="M86" i="20" l="1"/>
  <c r="L87" i="20"/>
  <c r="L56" i="20"/>
  <c r="M87" i="20"/>
  <c r="M56" i="20"/>
  <c r="M89" i="20"/>
  <c r="M13" i="20"/>
  <c r="M8" i="20" s="1"/>
  <c r="L88" i="20"/>
  <c r="L89" i="20"/>
  <c r="L13" i="20"/>
  <c r="L8" i="20" s="1"/>
  <c r="M88" i="20"/>
  <c r="L85" i="20" l="1"/>
  <c r="M85" i="20"/>
  <c r="F17" i="20"/>
  <c r="F12" i="20" s="1"/>
  <c r="F15" i="20"/>
  <c r="F10" i="20" s="1"/>
  <c r="F14" i="20"/>
  <c r="F9" i="20" s="1"/>
  <c r="F16" i="20" l="1"/>
  <c r="F11" i="20" s="1"/>
  <c r="F13" i="20"/>
  <c r="F8" i="20" s="1"/>
  <c r="F84" i="20" l="1"/>
  <c r="E84" i="20" s="1"/>
  <c r="F76" i="20"/>
  <c r="E76" i="20" s="1"/>
  <c r="F68" i="20"/>
  <c r="E68" i="20" s="1"/>
  <c r="N26" i="20" l="1"/>
  <c r="K14" i="20" l="1"/>
  <c r="N14" i="20"/>
  <c r="K15" i="20"/>
  <c r="N15" i="20"/>
  <c r="K16" i="20"/>
  <c r="N16" i="20"/>
  <c r="K17" i="20"/>
  <c r="N17" i="20"/>
  <c r="E81" i="20" l="1"/>
  <c r="E80" i="20"/>
  <c r="E79" i="20"/>
  <c r="E78" i="20"/>
  <c r="N77" i="20"/>
  <c r="K77" i="20"/>
  <c r="F77" i="20"/>
  <c r="E73" i="20"/>
  <c r="E72" i="20"/>
  <c r="E71" i="20"/>
  <c r="E70" i="20"/>
  <c r="N69" i="20"/>
  <c r="K69" i="20"/>
  <c r="F69" i="20"/>
  <c r="E65" i="20"/>
  <c r="E64" i="20"/>
  <c r="E63" i="20"/>
  <c r="E62" i="20"/>
  <c r="N61" i="20"/>
  <c r="K61" i="20"/>
  <c r="F61" i="20"/>
  <c r="N60" i="20"/>
  <c r="K60" i="20"/>
  <c r="F60" i="20"/>
  <c r="N59" i="20"/>
  <c r="K59" i="20"/>
  <c r="F59" i="20"/>
  <c r="N58" i="20"/>
  <c r="K58" i="20"/>
  <c r="F58" i="20"/>
  <c r="N57" i="20"/>
  <c r="K57" i="20"/>
  <c r="F57" i="20"/>
  <c r="E55" i="20"/>
  <c r="E54" i="20"/>
  <c r="E53" i="20"/>
  <c r="E52" i="20"/>
  <c r="N51" i="20"/>
  <c r="K51" i="20"/>
  <c r="E50" i="20"/>
  <c r="E49" i="20"/>
  <c r="E48" i="20"/>
  <c r="E47" i="20"/>
  <c r="N46" i="20"/>
  <c r="K46" i="20"/>
  <c r="E45" i="20"/>
  <c r="E44" i="20"/>
  <c r="E43" i="20"/>
  <c r="E42" i="20"/>
  <c r="N41" i="20"/>
  <c r="K41" i="20"/>
  <c r="E40" i="20"/>
  <c r="E39" i="20"/>
  <c r="E38" i="20"/>
  <c r="E37" i="20"/>
  <c r="N36" i="20"/>
  <c r="K36" i="20"/>
  <c r="E35" i="20"/>
  <c r="E34" i="20"/>
  <c r="E33" i="20"/>
  <c r="E32" i="20"/>
  <c r="N31" i="20"/>
  <c r="K31" i="20"/>
  <c r="E30" i="20"/>
  <c r="E29" i="20"/>
  <c r="E28" i="20"/>
  <c r="E27" i="20"/>
  <c r="K26" i="20"/>
  <c r="E25" i="20"/>
  <c r="E24" i="20"/>
  <c r="E23" i="20"/>
  <c r="E22" i="20"/>
  <c r="N21" i="20"/>
  <c r="K21" i="20"/>
  <c r="E17" i="20"/>
  <c r="E16" i="20"/>
  <c r="E15" i="20"/>
  <c r="E14" i="20"/>
  <c r="N12" i="20"/>
  <c r="K12" i="20"/>
  <c r="N11" i="20"/>
  <c r="K11" i="20"/>
  <c r="N10" i="20"/>
  <c r="K10" i="20"/>
  <c r="N9" i="20"/>
  <c r="K9" i="20"/>
  <c r="N56" i="20" l="1"/>
  <c r="E9" i="20"/>
  <c r="K56" i="20"/>
  <c r="E60" i="20"/>
  <c r="E61" i="20"/>
  <c r="E77" i="20"/>
  <c r="E36" i="20"/>
  <c r="E58" i="20"/>
  <c r="E57" i="20"/>
  <c r="F56" i="20"/>
  <c r="E31" i="20"/>
  <c r="E10" i="20"/>
  <c r="E59" i="20"/>
  <c r="E69" i="20"/>
  <c r="E46" i="20"/>
  <c r="N13" i="20"/>
  <c r="N8" i="20" s="1"/>
  <c r="K13" i="20"/>
  <c r="K8" i="20" s="1"/>
  <c r="E21" i="20"/>
  <c r="E41" i="20"/>
  <c r="E11" i="20"/>
  <c r="E26" i="20"/>
  <c r="E12" i="20"/>
  <c r="E51" i="20"/>
  <c r="E56" i="20" l="1"/>
  <c r="E13" i="20"/>
  <c r="E8" i="20"/>
  <c r="K89" i="20" l="1"/>
  <c r="N89" i="20"/>
  <c r="N87" i="20"/>
  <c r="N88" i="20" l="1"/>
  <c r="F88" i="20"/>
  <c r="F87" i="20"/>
  <c r="K88" i="20"/>
  <c r="N86" i="20"/>
  <c r="F86" i="20"/>
  <c r="K87" i="20"/>
  <c r="K86" i="20"/>
  <c r="F89" i="20"/>
  <c r="N85" i="20" l="1"/>
  <c r="K85" i="20"/>
  <c r="F85" i="20"/>
  <c r="E89" i="20" l="1"/>
  <c r="E88" i="20"/>
  <c r="E87" i="20"/>
  <c r="E86" i="20"/>
  <c r="E85" i="20" l="1"/>
</calcChain>
</file>

<file path=xl/sharedStrings.xml><?xml version="1.0" encoding="utf-8"?>
<sst xmlns="http://schemas.openxmlformats.org/spreadsheetml/2006/main" count="192" uniqueCount="64">
  <si>
    <t>Всего</t>
  </si>
  <si>
    <t>Средства бюджета городского округа Жуковский</t>
  </si>
  <si>
    <t>Источники финансирования</t>
  </si>
  <si>
    <t>Объем финансирования по годам (тыс. руб.)</t>
  </si>
  <si>
    <t>№ п/п</t>
  </si>
  <si>
    <t>2027 год</t>
  </si>
  <si>
    <t>Средства бюджета Московской области</t>
  </si>
  <si>
    <t>Средства федерального бюджета</t>
  </si>
  <si>
    <t>Внебюджетные средства</t>
  </si>
  <si>
    <t>Мероприятие подпрограммы</t>
  </si>
  <si>
    <t>Сроки исполнения мероприятия</t>
  </si>
  <si>
    <t>Всего (тыс. руб.)</t>
  </si>
  <si>
    <t xml:space="preserve">Ответственный за выполнение мероприятия </t>
  </si>
  <si>
    <t>Итого:</t>
  </si>
  <si>
    <t>1.1</t>
  </si>
  <si>
    <t>I</t>
  </si>
  <si>
    <t>II</t>
  </si>
  <si>
    <t>III</t>
  </si>
  <si>
    <t>IV</t>
  </si>
  <si>
    <t>Итого по подпрограмме</t>
  </si>
  <si>
    <t>2026 год</t>
  </si>
  <si>
    <t>2.1</t>
  </si>
  <si>
    <r>
      <t>В том числе по кварталам:</t>
    </r>
    <r>
      <rPr>
        <sz val="10"/>
        <color rgb="FFFF0000"/>
        <rFont val="Times New Roman"/>
        <family val="1"/>
        <charset val="204"/>
      </rPr>
      <t xml:space="preserve"> </t>
    </r>
  </si>
  <si>
    <t xml:space="preserve">Мероприятие  01.01.01
"Организация и проведение молодежного спортивного фестиваля "Движение"
</t>
  </si>
  <si>
    <t xml:space="preserve">Мероприятие  01.01.02
"Организация и проведение молодежного творческого фестиваля" </t>
  </si>
  <si>
    <t>Мероприятие 01.01.03
"Организация и проведение областного фестиваля «Театральная завалинка» (в том числе участие творческих коллективов г. о. Жуковский)"</t>
  </si>
  <si>
    <t>Мероприятие 01.01.04
"Организация и проведение Молодежно-инновационного технического Форума "Сила разума"</t>
  </si>
  <si>
    <t>2.</t>
  </si>
  <si>
    <t>1.1.1.</t>
  </si>
  <si>
    <t>1.1.2.</t>
  </si>
  <si>
    <t>1.1.3.</t>
  </si>
  <si>
    <t>1.1.4.</t>
  </si>
  <si>
    <t>3.</t>
  </si>
  <si>
    <t>1.1.5.</t>
  </si>
  <si>
    <t>Мероприятие 01.01.05
"Организация и проведение кубка КВН"</t>
  </si>
  <si>
    <t>1.1.6.</t>
  </si>
  <si>
    <t>Мероприятие 01.01.06
"Подготовка и печать полиграфической продукции по тематике молодежной политики"</t>
  </si>
  <si>
    <t xml:space="preserve">Основное мероприятие 01.
Вовлечение молодежи в общественную жизнь </t>
  </si>
  <si>
    <t>Мероприятие 01.01.
Организация и проведение мероприятий по гражданско-патриотическому и духовно-нравственному воспитанию молодежи</t>
  </si>
  <si>
    <t>Основное мероприятие 02.
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</t>
  </si>
  <si>
    <t>Мероприятие 02.01
Организация и проведение мероприятий по обучению, переобучению, повышению квалификации и обмену опытом специалистов</t>
  </si>
  <si>
    <t>Мероприятие 02.02
Проведение мероприятий по обеспечению занятости несовершеннолетних</t>
  </si>
  <si>
    <t>2.2.</t>
  </si>
  <si>
    <t>Мероприятие 02.03.
Организация и проведение мероприятий по поддержке молодежных творческих инициатив, вовлечению молодежи в инновационную деятельность, научно-техническое творчество</t>
  </si>
  <si>
    <t>2.3.</t>
  </si>
  <si>
    <t>Результат 1.
Проведены мероприятия по поддержке молодежных творческих инициатив, вовлечению молодежи в инновационную деятельность, научно-техническое творчество.
Единица</t>
  </si>
  <si>
    <t>Результат 1.
Проведены мероприятия по гражданско-патриотическому и духовно-нравственному воспитанию молодежи
Единица</t>
  </si>
  <si>
    <t>Результат 1.
Проведены мероприятия по обучению, переобучению, повышению квалификации и обмену опытом специалистов
Единица</t>
  </si>
  <si>
    <t xml:space="preserve">Результат 1
Проведены мероприятия по обеспечению занятости несовершеннолетних
Единица </t>
  </si>
  <si>
    <t>1.1.7.</t>
  </si>
  <si>
    <t>2028 год</t>
  </si>
  <si>
    <t>2029 год</t>
  </si>
  <si>
    <t>2030 год</t>
  </si>
  <si>
    <t>Итого
2026 год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</si>
  <si>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</si>
  <si>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Жуковский, МУ МЦ "Дружба"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</si>
  <si>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Жуковский, 
МБУДО ЦЭВ</t>
  </si>
  <si>
    <t>2026-2030</t>
  </si>
  <si>
    <t>1.</t>
  </si>
  <si>
    <t>Мероприятие 01.01.07
"Организация и проведение "Выездного лагеря для молодежи городского округа Жуковский"</t>
  </si>
  <si>
    <t>».</t>
  </si>
  <si>
    <t>___________________________</t>
  </si>
  <si>
    <r>
      <t xml:space="preserve">                      </t>
    </r>
    <r>
      <rPr>
        <b/>
        <sz val="12"/>
        <color theme="1"/>
        <rFont val="Times New Roman"/>
        <family val="1"/>
        <charset val="204"/>
      </rPr>
      <t xml:space="preserve"> «8.  Перечень мероприятий подпрограммы 4 «Молодежь Подмосковья»</t>
    </r>
  </si>
  <si>
    <t>Приложение №4 к постановлению
Администрации городского округа
Жуковский от 19.02.2026 №200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</si>
</sst>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Fill="1"/>
    <xf numFmtId="164" fontId="1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12" fillId="0" borderId="0" xfId="0" applyFont="1"/>
    <xf numFmtId="0" fontId="3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vertical="top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/>
    <xf numFmtId="0" fontId="8" fillId="0" borderId="0" xfId="0" applyFont="1" applyAlignment="1">
      <alignment horizont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6" fillId="0" borderId="1" xfId="0" applyFont="1" applyBorder="1"/>
    <xf numFmtId="0" fontId="4" fillId="0" borderId="1" xfId="0" applyFont="1" applyBorder="1"/>
    <xf numFmtId="164" fontId="4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97"/>
  <sheetViews>
    <sheetView tabSelected="1" view="pageBreakPreview" zoomScaleNormal="100" zoomScaleSheetLayoutView="100" workbookViewId="0">
      <selection activeCell="K104" sqref="K104"/>
    </sheetView>
  </sheetViews>
  <sheetFormatPr defaultRowHeight="15" x14ac:dyDescent="0.25"/>
  <cols>
    <col min="1" max="1" width="6.85546875" customWidth="1"/>
    <col min="2" max="2" width="34.5703125" customWidth="1"/>
    <col min="3" max="3" width="13.28515625" customWidth="1"/>
    <col min="4" max="4" width="20.85546875" customWidth="1"/>
    <col min="5" max="5" width="10.7109375" customWidth="1"/>
    <col min="6" max="6" width="12" style="7" customWidth="1"/>
    <col min="7" max="10" width="10.42578125" style="7" customWidth="1"/>
    <col min="11" max="11" width="10.42578125" bestFit="1" customWidth="1"/>
    <col min="12" max="13" width="10.42578125" customWidth="1"/>
    <col min="14" max="14" width="10.42578125" bestFit="1" customWidth="1"/>
    <col min="15" max="15" width="21.28515625" customWidth="1"/>
  </cols>
  <sheetData>
    <row r="1" spans="1:15" ht="51" customHeight="1" x14ac:dyDescent="0.25">
      <c r="K1" s="28" t="s">
        <v>63</v>
      </c>
      <c r="L1" s="28"/>
      <c r="M1" s="28"/>
      <c r="N1" s="28"/>
      <c r="O1" s="28"/>
    </row>
    <row r="3" spans="1:15" ht="45.75" customHeight="1" x14ac:dyDescent="0.25">
      <c r="A3" s="59" t="s">
        <v>62</v>
      </c>
      <c r="B3" s="59"/>
      <c r="C3" s="59"/>
      <c r="D3" s="59"/>
      <c r="E3" s="59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15.75" x14ac:dyDescent="0.25">
      <c r="A4" s="61"/>
      <c r="B4" s="61"/>
      <c r="C4" s="61"/>
      <c r="D4" s="61"/>
      <c r="E4" s="61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x14ac:dyDescent="0.25">
      <c r="A5" s="63" t="s">
        <v>4</v>
      </c>
      <c r="B5" s="63" t="s">
        <v>9</v>
      </c>
      <c r="C5" s="63" t="s">
        <v>10</v>
      </c>
      <c r="D5" s="63" t="s">
        <v>2</v>
      </c>
      <c r="E5" s="63" t="s">
        <v>11</v>
      </c>
      <c r="F5" s="64" t="s">
        <v>3</v>
      </c>
      <c r="G5" s="64"/>
      <c r="H5" s="64"/>
      <c r="I5" s="64"/>
      <c r="J5" s="64"/>
      <c r="K5" s="64"/>
      <c r="L5" s="64"/>
      <c r="M5" s="64"/>
      <c r="N5" s="64"/>
      <c r="O5" s="63" t="s">
        <v>12</v>
      </c>
    </row>
    <row r="6" spans="1:15" ht="28.5" customHeight="1" x14ac:dyDescent="0.25">
      <c r="A6" s="63"/>
      <c r="B6" s="39"/>
      <c r="C6" s="39"/>
      <c r="D6" s="39"/>
      <c r="E6" s="39"/>
      <c r="F6" s="65" t="s">
        <v>20</v>
      </c>
      <c r="G6" s="65"/>
      <c r="H6" s="65"/>
      <c r="I6" s="65"/>
      <c r="J6" s="65"/>
      <c r="K6" s="1" t="s">
        <v>5</v>
      </c>
      <c r="L6" s="1" t="s">
        <v>50</v>
      </c>
      <c r="M6" s="1" t="s">
        <v>51</v>
      </c>
      <c r="N6" s="1" t="s">
        <v>52</v>
      </c>
      <c r="O6" s="39"/>
    </row>
    <row r="7" spans="1:15" x14ac:dyDescent="0.25">
      <c r="A7" s="11">
        <v>1</v>
      </c>
      <c r="B7" s="1">
        <v>2</v>
      </c>
      <c r="C7" s="1">
        <v>3</v>
      </c>
      <c r="D7" s="1">
        <v>4</v>
      </c>
      <c r="E7" s="1">
        <v>5</v>
      </c>
      <c r="F7" s="65">
        <v>6</v>
      </c>
      <c r="G7" s="65"/>
      <c r="H7" s="65"/>
      <c r="I7" s="65"/>
      <c r="J7" s="65"/>
      <c r="K7" s="1">
        <v>7</v>
      </c>
      <c r="L7" s="1">
        <v>8</v>
      </c>
      <c r="M7" s="1">
        <v>9</v>
      </c>
      <c r="N7" s="1">
        <v>10</v>
      </c>
      <c r="O7" s="1">
        <v>11</v>
      </c>
    </row>
    <row r="8" spans="1:15" ht="15" customHeight="1" x14ac:dyDescent="0.25">
      <c r="A8" s="43" t="s">
        <v>58</v>
      </c>
      <c r="B8" s="45" t="s">
        <v>37</v>
      </c>
      <c r="C8" s="33" t="s">
        <v>57</v>
      </c>
      <c r="D8" s="12" t="s">
        <v>13</v>
      </c>
      <c r="E8" s="13">
        <f t="shared" ref="E8:E17" si="0">SUM(F8:N8)</f>
        <v>7600</v>
      </c>
      <c r="F8" s="53">
        <f>F13</f>
        <v>2400</v>
      </c>
      <c r="G8" s="53"/>
      <c r="H8" s="53"/>
      <c r="I8" s="53"/>
      <c r="J8" s="53"/>
      <c r="K8" s="14">
        <f t="shared" ref="K8:N12" si="1">K13</f>
        <v>1300</v>
      </c>
      <c r="L8" s="14">
        <f t="shared" ref="L8:M12" si="2">L13</f>
        <v>1300</v>
      </c>
      <c r="M8" s="14">
        <f t="shared" si="2"/>
        <v>1300</v>
      </c>
      <c r="N8" s="14">
        <f t="shared" si="1"/>
        <v>1300</v>
      </c>
      <c r="O8" s="33" t="s">
        <v>54</v>
      </c>
    </row>
    <row r="9" spans="1:15" ht="34.5" customHeight="1" x14ac:dyDescent="0.25">
      <c r="A9" s="39"/>
      <c r="B9" s="45"/>
      <c r="C9" s="39"/>
      <c r="D9" s="15" t="s">
        <v>6</v>
      </c>
      <c r="E9" s="13">
        <f t="shared" si="0"/>
        <v>0</v>
      </c>
      <c r="F9" s="53">
        <f>F14</f>
        <v>0</v>
      </c>
      <c r="G9" s="53"/>
      <c r="H9" s="53"/>
      <c r="I9" s="53"/>
      <c r="J9" s="53"/>
      <c r="K9" s="14">
        <f t="shared" si="1"/>
        <v>0</v>
      </c>
      <c r="L9" s="14">
        <f t="shared" si="2"/>
        <v>0</v>
      </c>
      <c r="M9" s="14">
        <f t="shared" si="2"/>
        <v>0</v>
      </c>
      <c r="N9" s="14">
        <f t="shared" si="1"/>
        <v>0</v>
      </c>
      <c r="O9" s="33"/>
    </row>
    <row r="10" spans="1:15" ht="30.75" customHeight="1" x14ac:dyDescent="0.25">
      <c r="A10" s="39"/>
      <c r="B10" s="45"/>
      <c r="C10" s="39"/>
      <c r="D10" s="15" t="s">
        <v>7</v>
      </c>
      <c r="E10" s="13">
        <f t="shared" si="0"/>
        <v>0</v>
      </c>
      <c r="F10" s="53">
        <f>F15</f>
        <v>0</v>
      </c>
      <c r="G10" s="53"/>
      <c r="H10" s="53"/>
      <c r="I10" s="53"/>
      <c r="J10" s="53"/>
      <c r="K10" s="14">
        <f t="shared" si="1"/>
        <v>0</v>
      </c>
      <c r="L10" s="14">
        <f t="shared" si="2"/>
        <v>0</v>
      </c>
      <c r="M10" s="14">
        <f t="shared" si="2"/>
        <v>0</v>
      </c>
      <c r="N10" s="14">
        <f t="shared" si="1"/>
        <v>0</v>
      </c>
      <c r="O10" s="33"/>
    </row>
    <row r="11" spans="1:15" ht="38.25" x14ac:dyDescent="0.25">
      <c r="A11" s="39"/>
      <c r="B11" s="45"/>
      <c r="C11" s="39"/>
      <c r="D11" s="15" t="s">
        <v>1</v>
      </c>
      <c r="E11" s="13">
        <f t="shared" si="0"/>
        <v>7600</v>
      </c>
      <c r="F11" s="53">
        <f>F16</f>
        <v>2400</v>
      </c>
      <c r="G11" s="53"/>
      <c r="H11" s="53"/>
      <c r="I11" s="53"/>
      <c r="J11" s="53"/>
      <c r="K11" s="14">
        <f t="shared" si="1"/>
        <v>1300</v>
      </c>
      <c r="L11" s="14">
        <f t="shared" si="2"/>
        <v>1300</v>
      </c>
      <c r="M11" s="14">
        <f t="shared" si="2"/>
        <v>1300</v>
      </c>
      <c r="N11" s="14">
        <f t="shared" si="1"/>
        <v>1300</v>
      </c>
      <c r="O11" s="33"/>
    </row>
    <row r="12" spans="1:15" ht="81" customHeight="1" x14ac:dyDescent="0.25">
      <c r="A12" s="39"/>
      <c r="B12" s="45"/>
      <c r="C12" s="39"/>
      <c r="D12" s="1" t="s">
        <v>8</v>
      </c>
      <c r="E12" s="13">
        <f t="shared" si="0"/>
        <v>0</v>
      </c>
      <c r="F12" s="53">
        <f>F17</f>
        <v>0</v>
      </c>
      <c r="G12" s="53"/>
      <c r="H12" s="53"/>
      <c r="I12" s="53"/>
      <c r="J12" s="53"/>
      <c r="K12" s="14">
        <f t="shared" si="1"/>
        <v>0</v>
      </c>
      <c r="L12" s="14">
        <f t="shared" si="2"/>
        <v>0</v>
      </c>
      <c r="M12" s="14">
        <f t="shared" si="2"/>
        <v>0</v>
      </c>
      <c r="N12" s="14">
        <f t="shared" si="1"/>
        <v>0</v>
      </c>
      <c r="O12" s="33"/>
    </row>
    <row r="13" spans="1:15" ht="30.75" customHeight="1" x14ac:dyDescent="0.25">
      <c r="A13" s="43" t="s">
        <v>14</v>
      </c>
      <c r="B13" s="38" t="s">
        <v>38</v>
      </c>
      <c r="C13" s="33" t="s">
        <v>57</v>
      </c>
      <c r="D13" s="15" t="s">
        <v>13</v>
      </c>
      <c r="E13" s="13">
        <f t="shared" si="0"/>
        <v>7600</v>
      </c>
      <c r="F13" s="29">
        <f>F21+F26+F31+F36+F41+F46+F51</f>
        <v>2400</v>
      </c>
      <c r="G13" s="29"/>
      <c r="H13" s="29"/>
      <c r="I13" s="29"/>
      <c r="J13" s="29"/>
      <c r="K13" s="3">
        <f t="shared" ref="K13:N17" si="3">K21+K26+K31+K36+K41+K46+K51</f>
        <v>1300</v>
      </c>
      <c r="L13" s="3">
        <f t="shared" si="3"/>
        <v>1300</v>
      </c>
      <c r="M13" s="3">
        <f t="shared" si="3"/>
        <v>1300</v>
      </c>
      <c r="N13" s="3">
        <f t="shared" si="3"/>
        <v>1300</v>
      </c>
      <c r="O13" s="33" t="s">
        <v>55</v>
      </c>
    </row>
    <row r="14" spans="1:15" ht="30.75" customHeight="1" x14ac:dyDescent="0.25">
      <c r="A14" s="44"/>
      <c r="B14" s="38"/>
      <c r="C14" s="39"/>
      <c r="D14" s="15" t="s">
        <v>6</v>
      </c>
      <c r="E14" s="13">
        <f t="shared" si="0"/>
        <v>0</v>
      </c>
      <c r="F14" s="29">
        <f>F22+F27+F32+F37+F42+F47+F52</f>
        <v>0</v>
      </c>
      <c r="G14" s="29"/>
      <c r="H14" s="29"/>
      <c r="I14" s="29"/>
      <c r="J14" s="29"/>
      <c r="K14" s="3">
        <f t="shared" si="3"/>
        <v>0</v>
      </c>
      <c r="L14" s="3">
        <f t="shared" si="3"/>
        <v>0</v>
      </c>
      <c r="M14" s="3">
        <f t="shared" si="3"/>
        <v>0</v>
      </c>
      <c r="N14" s="3">
        <f t="shared" si="3"/>
        <v>0</v>
      </c>
      <c r="O14" s="33"/>
    </row>
    <row r="15" spans="1:15" ht="30.75" customHeight="1" x14ac:dyDescent="0.25">
      <c r="A15" s="44"/>
      <c r="B15" s="38"/>
      <c r="C15" s="39"/>
      <c r="D15" s="15" t="s">
        <v>7</v>
      </c>
      <c r="E15" s="13">
        <f t="shared" si="0"/>
        <v>0</v>
      </c>
      <c r="F15" s="29">
        <f>F23+F28+F33+F38+F43+F48+F53</f>
        <v>0</v>
      </c>
      <c r="G15" s="29"/>
      <c r="H15" s="29"/>
      <c r="I15" s="29"/>
      <c r="J15" s="29"/>
      <c r="K15" s="3">
        <f t="shared" si="3"/>
        <v>0</v>
      </c>
      <c r="L15" s="3">
        <f t="shared" si="3"/>
        <v>0</v>
      </c>
      <c r="M15" s="3">
        <f t="shared" si="3"/>
        <v>0</v>
      </c>
      <c r="N15" s="3">
        <f t="shared" si="3"/>
        <v>0</v>
      </c>
      <c r="O15" s="33"/>
    </row>
    <row r="16" spans="1:15" ht="38.25" x14ac:dyDescent="0.25">
      <c r="A16" s="44"/>
      <c r="B16" s="38"/>
      <c r="C16" s="39"/>
      <c r="D16" s="15" t="s">
        <v>1</v>
      </c>
      <c r="E16" s="13">
        <f t="shared" si="0"/>
        <v>7600</v>
      </c>
      <c r="F16" s="29">
        <f>F24+F29+F34+F39+F44+F49+F54</f>
        <v>2400</v>
      </c>
      <c r="G16" s="29"/>
      <c r="H16" s="29"/>
      <c r="I16" s="29"/>
      <c r="J16" s="29"/>
      <c r="K16" s="3">
        <f t="shared" si="3"/>
        <v>1300</v>
      </c>
      <c r="L16" s="3">
        <f t="shared" si="3"/>
        <v>1300</v>
      </c>
      <c r="M16" s="3">
        <f t="shared" si="3"/>
        <v>1300</v>
      </c>
      <c r="N16" s="3">
        <f t="shared" si="3"/>
        <v>1300</v>
      </c>
      <c r="O16" s="33"/>
    </row>
    <row r="17" spans="1:15" ht="90" customHeight="1" x14ac:dyDescent="0.25">
      <c r="A17" s="44"/>
      <c r="B17" s="38"/>
      <c r="C17" s="39"/>
      <c r="D17" s="15" t="s">
        <v>8</v>
      </c>
      <c r="E17" s="13">
        <f t="shared" si="0"/>
        <v>0</v>
      </c>
      <c r="F17" s="29">
        <f>F25+F30+F35+F40+F45+F50+F55</f>
        <v>0</v>
      </c>
      <c r="G17" s="29"/>
      <c r="H17" s="29"/>
      <c r="I17" s="29"/>
      <c r="J17" s="29"/>
      <c r="K17" s="3">
        <f t="shared" si="3"/>
        <v>0</v>
      </c>
      <c r="L17" s="3">
        <f t="shared" si="3"/>
        <v>0</v>
      </c>
      <c r="M17" s="3">
        <f t="shared" si="3"/>
        <v>0</v>
      </c>
      <c r="N17" s="3">
        <f t="shared" si="3"/>
        <v>0</v>
      </c>
      <c r="O17" s="33"/>
    </row>
    <row r="18" spans="1:15" ht="30.75" customHeight="1" x14ac:dyDescent="0.25">
      <c r="A18" s="44"/>
      <c r="B18" s="47" t="s">
        <v>46</v>
      </c>
      <c r="C18" s="49" t="s">
        <v>57</v>
      </c>
      <c r="D18" s="34"/>
      <c r="E18" s="36" t="s">
        <v>0</v>
      </c>
      <c r="F18" s="42" t="s">
        <v>53</v>
      </c>
      <c r="G18" s="31" t="s">
        <v>22</v>
      </c>
      <c r="H18" s="32"/>
      <c r="I18" s="32"/>
      <c r="J18" s="32"/>
      <c r="K18" s="36" t="s">
        <v>5</v>
      </c>
      <c r="L18" s="36" t="s">
        <v>50</v>
      </c>
      <c r="M18" s="36" t="s">
        <v>51</v>
      </c>
      <c r="N18" s="36" t="s">
        <v>52</v>
      </c>
      <c r="O18" s="33"/>
    </row>
    <row r="19" spans="1:15" ht="30.75" customHeight="1" x14ac:dyDescent="0.25">
      <c r="A19" s="44"/>
      <c r="B19" s="48"/>
      <c r="C19" s="50"/>
      <c r="D19" s="35"/>
      <c r="E19" s="37"/>
      <c r="F19" s="32"/>
      <c r="G19" s="10" t="s">
        <v>15</v>
      </c>
      <c r="H19" s="10" t="s">
        <v>16</v>
      </c>
      <c r="I19" s="10" t="s">
        <v>17</v>
      </c>
      <c r="J19" s="10" t="s">
        <v>18</v>
      </c>
      <c r="K19" s="37"/>
      <c r="L19" s="37"/>
      <c r="M19" s="37"/>
      <c r="N19" s="37"/>
      <c r="O19" s="40"/>
    </row>
    <row r="20" spans="1:15" ht="30.75" customHeight="1" x14ac:dyDescent="0.25">
      <c r="A20" s="51"/>
      <c r="B20" s="48"/>
      <c r="C20" s="50"/>
      <c r="D20" s="35"/>
      <c r="E20" s="16">
        <f>F20+K20+N20+L20+M20</f>
        <v>21</v>
      </c>
      <c r="F20" s="6">
        <f>SUM(G20:J20)</f>
        <v>5</v>
      </c>
      <c r="G20" s="6">
        <v>0</v>
      </c>
      <c r="H20" s="6">
        <v>1</v>
      </c>
      <c r="I20" s="6">
        <v>1</v>
      </c>
      <c r="J20" s="6">
        <v>3</v>
      </c>
      <c r="K20" s="2">
        <v>4</v>
      </c>
      <c r="L20" s="2">
        <v>4</v>
      </c>
      <c r="M20" s="2">
        <v>4</v>
      </c>
      <c r="N20" s="2">
        <v>4</v>
      </c>
      <c r="O20" s="40"/>
    </row>
    <row r="21" spans="1:15" ht="30.75" customHeight="1" x14ac:dyDescent="0.25">
      <c r="A21" s="43" t="s">
        <v>28</v>
      </c>
      <c r="B21" s="38" t="s">
        <v>23</v>
      </c>
      <c r="C21" s="33" t="s">
        <v>57</v>
      </c>
      <c r="D21" s="15" t="s">
        <v>13</v>
      </c>
      <c r="E21" s="13">
        <f t="shared" ref="E21:E55" si="4">SUM(F21:N21)</f>
        <v>1600</v>
      </c>
      <c r="F21" s="30">
        <f>SUM(F22:F25)</f>
        <v>0</v>
      </c>
      <c r="G21" s="30"/>
      <c r="H21" s="30"/>
      <c r="I21" s="30"/>
      <c r="J21" s="30"/>
      <c r="K21" s="13">
        <f>SUM(K22:K25)</f>
        <v>400</v>
      </c>
      <c r="L21" s="13">
        <f>SUM(L22:L25)</f>
        <v>400</v>
      </c>
      <c r="M21" s="13">
        <f>SUM(M22:M25)</f>
        <v>400</v>
      </c>
      <c r="N21" s="13">
        <f>SUM(N22:N25)</f>
        <v>400</v>
      </c>
      <c r="O21" s="33" t="s">
        <v>55</v>
      </c>
    </row>
    <row r="22" spans="1:15" ht="30.75" customHeight="1" x14ac:dyDescent="0.25">
      <c r="A22" s="44"/>
      <c r="B22" s="38"/>
      <c r="C22" s="39"/>
      <c r="D22" s="15" t="s">
        <v>6</v>
      </c>
      <c r="E22" s="13">
        <f t="shared" si="4"/>
        <v>0</v>
      </c>
      <c r="F22" s="30">
        <v>0</v>
      </c>
      <c r="G22" s="30"/>
      <c r="H22" s="30"/>
      <c r="I22" s="30"/>
      <c r="J22" s="30"/>
      <c r="K22" s="13">
        <v>0</v>
      </c>
      <c r="L22" s="13">
        <v>0</v>
      </c>
      <c r="M22" s="13">
        <v>0</v>
      </c>
      <c r="N22" s="13">
        <v>0</v>
      </c>
      <c r="O22" s="33"/>
    </row>
    <row r="23" spans="1:15" ht="30.75" customHeight="1" x14ac:dyDescent="0.25">
      <c r="A23" s="44"/>
      <c r="B23" s="38"/>
      <c r="C23" s="39"/>
      <c r="D23" s="15" t="s">
        <v>7</v>
      </c>
      <c r="E23" s="13">
        <f t="shared" si="4"/>
        <v>0</v>
      </c>
      <c r="F23" s="30">
        <v>0</v>
      </c>
      <c r="G23" s="30"/>
      <c r="H23" s="30"/>
      <c r="I23" s="30"/>
      <c r="J23" s="30"/>
      <c r="K23" s="13">
        <v>0</v>
      </c>
      <c r="L23" s="13">
        <v>0</v>
      </c>
      <c r="M23" s="13">
        <v>0</v>
      </c>
      <c r="N23" s="13">
        <v>0</v>
      </c>
      <c r="O23" s="33"/>
    </row>
    <row r="24" spans="1:15" ht="38.25" x14ac:dyDescent="0.25">
      <c r="A24" s="44"/>
      <c r="B24" s="38"/>
      <c r="C24" s="39"/>
      <c r="D24" s="15" t="s">
        <v>1</v>
      </c>
      <c r="E24" s="13">
        <f t="shared" si="4"/>
        <v>1600</v>
      </c>
      <c r="F24" s="30">
        <f>400-400</f>
        <v>0</v>
      </c>
      <c r="G24" s="30"/>
      <c r="H24" s="30"/>
      <c r="I24" s="30"/>
      <c r="J24" s="30"/>
      <c r="K24" s="13">
        <v>400</v>
      </c>
      <c r="L24" s="13">
        <v>400</v>
      </c>
      <c r="M24" s="13">
        <v>400</v>
      </c>
      <c r="N24" s="13">
        <v>400</v>
      </c>
      <c r="O24" s="33"/>
    </row>
    <row r="25" spans="1:15" ht="94.5" customHeight="1" x14ac:dyDescent="0.25">
      <c r="A25" s="44"/>
      <c r="B25" s="38"/>
      <c r="C25" s="39"/>
      <c r="D25" s="15" t="s">
        <v>8</v>
      </c>
      <c r="E25" s="13">
        <f t="shared" si="4"/>
        <v>0</v>
      </c>
      <c r="F25" s="30">
        <v>0</v>
      </c>
      <c r="G25" s="30"/>
      <c r="H25" s="30"/>
      <c r="I25" s="30"/>
      <c r="J25" s="30"/>
      <c r="K25" s="13">
        <v>0</v>
      </c>
      <c r="L25" s="13">
        <v>0</v>
      </c>
      <c r="M25" s="13">
        <v>0</v>
      </c>
      <c r="N25" s="13">
        <v>0</v>
      </c>
      <c r="O25" s="33"/>
    </row>
    <row r="26" spans="1:15" ht="30.75" customHeight="1" x14ac:dyDescent="0.25">
      <c r="A26" s="43" t="s">
        <v>29</v>
      </c>
      <c r="B26" s="38" t="s">
        <v>24</v>
      </c>
      <c r="C26" s="33" t="s">
        <v>57</v>
      </c>
      <c r="D26" s="15" t="s">
        <v>13</v>
      </c>
      <c r="E26" s="13">
        <f t="shared" si="4"/>
        <v>1900</v>
      </c>
      <c r="F26" s="46">
        <f>SUM(F27:F30)</f>
        <v>700</v>
      </c>
      <c r="G26" s="46"/>
      <c r="H26" s="46"/>
      <c r="I26" s="46"/>
      <c r="J26" s="46"/>
      <c r="K26" s="4">
        <f>SUM(K27:K30)</f>
        <v>300</v>
      </c>
      <c r="L26" s="4">
        <f>SUM(L27:L30)</f>
        <v>300</v>
      </c>
      <c r="M26" s="4">
        <f>SUM(M27:M30)</f>
        <v>300</v>
      </c>
      <c r="N26" s="4">
        <f>SUM(N27:N30)</f>
        <v>300</v>
      </c>
      <c r="O26" s="33" t="s">
        <v>55</v>
      </c>
    </row>
    <row r="27" spans="1:15" ht="30.75" customHeight="1" x14ac:dyDescent="0.25">
      <c r="A27" s="44"/>
      <c r="B27" s="38"/>
      <c r="C27" s="39"/>
      <c r="D27" s="15" t="s">
        <v>6</v>
      </c>
      <c r="E27" s="13">
        <f t="shared" si="4"/>
        <v>0</v>
      </c>
      <c r="F27" s="41">
        <v>0</v>
      </c>
      <c r="G27" s="41"/>
      <c r="H27" s="41"/>
      <c r="I27" s="41"/>
      <c r="J27" s="41"/>
      <c r="K27" s="5">
        <v>0</v>
      </c>
      <c r="L27" s="5">
        <v>0</v>
      </c>
      <c r="M27" s="5">
        <v>0</v>
      </c>
      <c r="N27" s="5">
        <v>0</v>
      </c>
      <c r="O27" s="33"/>
    </row>
    <row r="28" spans="1:15" ht="30.75" customHeight="1" x14ac:dyDescent="0.25">
      <c r="A28" s="44"/>
      <c r="B28" s="38"/>
      <c r="C28" s="39"/>
      <c r="D28" s="15" t="s">
        <v>7</v>
      </c>
      <c r="E28" s="13">
        <f t="shared" si="4"/>
        <v>0</v>
      </c>
      <c r="F28" s="41">
        <v>0</v>
      </c>
      <c r="G28" s="41"/>
      <c r="H28" s="41"/>
      <c r="I28" s="41"/>
      <c r="J28" s="41"/>
      <c r="K28" s="5">
        <v>0</v>
      </c>
      <c r="L28" s="5">
        <v>0</v>
      </c>
      <c r="M28" s="5">
        <v>0</v>
      </c>
      <c r="N28" s="5">
        <v>0</v>
      </c>
      <c r="O28" s="33"/>
    </row>
    <row r="29" spans="1:15" ht="38.25" x14ac:dyDescent="0.25">
      <c r="A29" s="44"/>
      <c r="B29" s="38"/>
      <c r="C29" s="39"/>
      <c r="D29" s="15" t="s">
        <v>1</v>
      </c>
      <c r="E29" s="13">
        <f t="shared" si="4"/>
        <v>1900</v>
      </c>
      <c r="F29" s="41">
        <f>300+400</f>
        <v>700</v>
      </c>
      <c r="G29" s="41"/>
      <c r="H29" s="41"/>
      <c r="I29" s="41"/>
      <c r="J29" s="41"/>
      <c r="K29" s="5">
        <v>300</v>
      </c>
      <c r="L29" s="5">
        <v>300</v>
      </c>
      <c r="M29" s="5">
        <v>300</v>
      </c>
      <c r="N29" s="5">
        <v>300</v>
      </c>
      <c r="O29" s="33"/>
    </row>
    <row r="30" spans="1:15" ht="100.5" customHeight="1" x14ac:dyDescent="0.25">
      <c r="A30" s="44"/>
      <c r="B30" s="38"/>
      <c r="C30" s="39"/>
      <c r="D30" s="15" t="s">
        <v>8</v>
      </c>
      <c r="E30" s="13">
        <f t="shared" si="4"/>
        <v>0</v>
      </c>
      <c r="F30" s="41">
        <v>0</v>
      </c>
      <c r="G30" s="41"/>
      <c r="H30" s="41"/>
      <c r="I30" s="41"/>
      <c r="J30" s="41"/>
      <c r="K30" s="5">
        <v>0</v>
      </c>
      <c r="L30" s="5">
        <v>0</v>
      </c>
      <c r="M30" s="5">
        <v>0</v>
      </c>
      <c r="N30" s="5">
        <v>0</v>
      </c>
      <c r="O30" s="33"/>
    </row>
    <row r="31" spans="1:15" ht="30.75" customHeight="1" x14ac:dyDescent="0.25">
      <c r="A31" s="43" t="s">
        <v>30</v>
      </c>
      <c r="B31" s="38" t="s">
        <v>25</v>
      </c>
      <c r="C31" s="33" t="s">
        <v>57</v>
      </c>
      <c r="D31" s="15" t="s">
        <v>13</v>
      </c>
      <c r="E31" s="13">
        <f t="shared" si="4"/>
        <v>1500</v>
      </c>
      <c r="F31" s="46">
        <f>SUM(F32:F35)</f>
        <v>300</v>
      </c>
      <c r="G31" s="46"/>
      <c r="H31" s="46"/>
      <c r="I31" s="46"/>
      <c r="J31" s="46"/>
      <c r="K31" s="4">
        <f>SUM(K32:K35)</f>
        <v>300</v>
      </c>
      <c r="L31" s="4">
        <f>SUM(L32:L35)</f>
        <v>300</v>
      </c>
      <c r="M31" s="4">
        <f>SUM(M32:M35)</f>
        <v>300</v>
      </c>
      <c r="N31" s="4">
        <f>SUM(N32:N35)</f>
        <v>300</v>
      </c>
      <c r="O31" s="33" t="s">
        <v>56</v>
      </c>
    </row>
    <row r="32" spans="1:15" ht="30.75" customHeight="1" x14ac:dyDescent="0.25">
      <c r="A32" s="44"/>
      <c r="B32" s="38"/>
      <c r="C32" s="39"/>
      <c r="D32" s="15" t="s">
        <v>6</v>
      </c>
      <c r="E32" s="13">
        <f t="shared" si="4"/>
        <v>0</v>
      </c>
      <c r="F32" s="46">
        <v>0</v>
      </c>
      <c r="G32" s="46"/>
      <c r="H32" s="46"/>
      <c r="I32" s="46"/>
      <c r="J32" s="46"/>
      <c r="K32" s="4">
        <v>0</v>
      </c>
      <c r="L32" s="4">
        <v>0</v>
      </c>
      <c r="M32" s="4">
        <v>0</v>
      </c>
      <c r="N32" s="4">
        <v>0</v>
      </c>
      <c r="O32" s="33"/>
    </row>
    <row r="33" spans="1:15" ht="30.75" customHeight="1" x14ac:dyDescent="0.25">
      <c r="A33" s="44"/>
      <c r="B33" s="38"/>
      <c r="C33" s="39"/>
      <c r="D33" s="15" t="s">
        <v>7</v>
      </c>
      <c r="E33" s="13">
        <f t="shared" si="4"/>
        <v>0</v>
      </c>
      <c r="F33" s="46">
        <v>0</v>
      </c>
      <c r="G33" s="46"/>
      <c r="H33" s="46"/>
      <c r="I33" s="46"/>
      <c r="J33" s="46"/>
      <c r="K33" s="4">
        <v>0</v>
      </c>
      <c r="L33" s="4">
        <v>0</v>
      </c>
      <c r="M33" s="4">
        <v>0</v>
      </c>
      <c r="N33" s="4">
        <v>0</v>
      </c>
      <c r="O33" s="33"/>
    </row>
    <row r="34" spans="1:15" ht="38.25" x14ac:dyDescent="0.25">
      <c r="A34" s="44"/>
      <c r="B34" s="38"/>
      <c r="C34" s="39"/>
      <c r="D34" s="15" t="s">
        <v>1</v>
      </c>
      <c r="E34" s="13">
        <f t="shared" si="4"/>
        <v>1500</v>
      </c>
      <c r="F34" s="42">
        <v>300</v>
      </c>
      <c r="G34" s="42"/>
      <c r="H34" s="42"/>
      <c r="I34" s="42"/>
      <c r="J34" s="42"/>
      <c r="K34" s="8">
        <v>300</v>
      </c>
      <c r="L34" s="8">
        <v>300</v>
      </c>
      <c r="M34" s="8">
        <v>300</v>
      </c>
      <c r="N34" s="8">
        <v>300</v>
      </c>
      <c r="O34" s="33"/>
    </row>
    <row r="35" spans="1:15" ht="103.5" customHeight="1" x14ac:dyDescent="0.25">
      <c r="A35" s="44"/>
      <c r="B35" s="38"/>
      <c r="C35" s="39"/>
      <c r="D35" s="15" t="s">
        <v>8</v>
      </c>
      <c r="E35" s="13">
        <f t="shared" si="4"/>
        <v>0</v>
      </c>
      <c r="F35" s="46">
        <v>0</v>
      </c>
      <c r="G35" s="46"/>
      <c r="H35" s="46"/>
      <c r="I35" s="46"/>
      <c r="J35" s="46"/>
      <c r="K35" s="4">
        <v>0</v>
      </c>
      <c r="L35" s="4">
        <v>0</v>
      </c>
      <c r="M35" s="4">
        <v>0</v>
      </c>
      <c r="N35" s="4">
        <v>0</v>
      </c>
      <c r="O35" s="33"/>
    </row>
    <row r="36" spans="1:15" ht="30.75" customHeight="1" x14ac:dyDescent="0.25">
      <c r="A36" s="43" t="s">
        <v>31</v>
      </c>
      <c r="B36" s="52" t="s">
        <v>26</v>
      </c>
      <c r="C36" s="33" t="s">
        <v>57</v>
      </c>
      <c r="D36" s="15" t="s">
        <v>13</v>
      </c>
      <c r="E36" s="13">
        <f t="shared" si="4"/>
        <v>0</v>
      </c>
      <c r="F36" s="30">
        <f>SUM(F37:F40)</f>
        <v>0</v>
      </c>
      <c r="G36" s="30"/>
      <c r="H36" s="30"/>
      <c r="I36" s="30"/>
      <c r="J36" s="30"/>
      <c r="K36" s="13">
        <f>SUM(K37:K40)</f>
        <v>0</v>
      </c>
      <c r="L36" s="13">
        <f>SUM(L37:L40)</f>
        <v>0</v>
      </c>
      <c r="M36" s="13">
        <f>SUM(M37:M40)</f>
        <v>0</v>
      </c>
      <c r="N36" s="13">
        <f>SUM(N37:N40)</f>
        <v>0</v>
      </c>
      <c r="O36" s="33" t="s">
        <v>54</v>
      </c>
    </row>
    <row r="37" spans="1:15" ht="30.75" customHeight="1" x14ac:dyDescent="0.25">
      <c r="A37" s="44"/>
      <c r="B37" s="52"/>
      <c r="C37" s="39"/>
      <c r="D37" s="15" t="s">
        <v>6</v>
      </c>
      <c r="E37" s="13">
        <f t="shared" si="4"/>
        <v>0</v>
      </c>
      <c r="F37" s="30">
        <v>0</v>
      </c>
      <c r="G37" s="30"/>
      <c r="H37" s="30"/>
      <c r="I37" s="30"/>
      <c r="J37" s="30"/>
      <c r="K37" s="13">
        <v>0</v>
      </c>
      <c r="L37" s="13">
        <v>0</v>
      </c>
      <c r="M37" s="13">
        <v>0</v>
      </c>
      <c r="N37" s="13">
        <v>0</v>
      </c>
      <c r="O37" s="33"/>
    </row>
    <row r="38" spans="1:15" ht="30.75" customHeight="1" x14ac:dyDescent="0.25">
      <c r="A38" s="44"/>
      <c r="B38" s="52"/>
      <c r="C38" s="39"/>
      <c r="D38" s="15" t="s">
        <v>7</v>
      </c>
      <c r="E38" s="13">
        <f t="shared" si="4"/>
        <v>0</v>
      </c>
      <c r="F38" s="30">
        <v>0</v>
      </c>
      <c r="G38" s="30"/>
      <c r="H38" s="30"/>
      <c r="I38" s="30"/>
      <c r="J38" s="30"/>
      <c r="K38" s="13">
        <v>0</v>
      </c>
      <c r="L38" s="13">
        <v>0</v>
      </c>
      <c r="M38" s="13">
        <v>0</v>
      </c>
      <c r="N38" s="13">
        <v>0</v>
      </c>
      <c r="O38" s="33"/>
    </row>
    <row r="39" spans="1:15" ht="38.25" x14ac:dyDescent="0.25">
      <c r="A39" s="44"/>
      <c r="B39" s="52"/>
      <c r="C39" s="39"/>
      <c r="D39" s="15" t="s">
        <v>1</v>
      </c>
      <c r="E39" s="13">
        <f t="shared" si="4"/>
        <v>0</v>
      </c>
      <c r="F39" s="30">
        <v>0</v>
      </c>
      <c r="G39" s="30"/>
      <c r="H39" s="30"/>
      <c r="I39" s="30"/>
      <c r="J39" s="30"/>
      <c r="K39" s="13">
        <v>0</v>
      </c>
      <c r="L39" s="13">
        <v>0</v>
      </c>
      <c r="M39" s="13">
        <v>0</v>
      </c>
      <c r="N39" s="13">
        <v>0</v>
      </c>
      <c r="O39" s="33"/>
    </row>
    <row r="40" spans="1:15" ht="86.25" customHeight="1" x14ac:dyDescent="0.25">
      <c r="A40" s="44"/>
      <c r="B40" s="52"/>
      <c r="C40" s="39"/>
      <c r="D40" s="15" t="s">
        <v>8</v>
      </c>
      <c r="E40" s="13">
        <f t="shared" si="4"/>
        <v>0</v>
      </c>
      <c r="F40" s="30">
        <v>0</v>
      </c>
      <c r="G40" s="30"/>
      <c r="H40" s="30"/>
      <c r="I40" s="30"/>
      <c r="J40" s="30"/>
      <c r="K40" s="13">
        <v>0</v>
      </c>
      <c r="L40" s="13">
        <v>0</v>
      </c>
      <c r="M40" s="13">
        <v>0</v>
      </c>
      <c r="N40" s="13">
        <v>0</v>
      </c>
      <c r="O40" s="33"/>
    </row>
    <row r="41" spans="1:15" ht="30.75" customHeight="1" x14ac:dyDescent="0.25">
      <c r="A41" s="43" t="s">
        <v>33</v>
      </c>
      <c r="B41" s="52" t="s">
        <v>34</v>
      </c>
      <c r="C41" s="33" t="s">
        <v>57</v>
      </c>
      <c r="D41" s="15" t="s">
        <v>13</v>
      </c>
      <c r="E41" s="13">
        <f t="shared" si="4"/>
        <v>1600</v>
      </c>
      <c r="F41" s="30">
        <f>SUM(F42:F45)</f>
        <v>400</v>
      </c>
      <c r="G41" s="30"/>
      <c r="H41" s="30"/>
      <c r="I41" s="30"/>
      <c r="J41" s="30"/>
      <c r="K41" s="13">
        <f>SUM(K42:K45)</f>
        <v>300</v>
      </c>
      <c r="L41" s="13">
        <f>SUM(L42:L45)</f>
        <v>300</v>
      </c>
      <c r="M41" s="13">
        <f>SUM(M42:M45)</f>
        <v>300</v>
      </c>
      <c r="N41" s="13">
        <f>SUM(N42:N45)</f>
        <v>300</v>
      </c>
      <c r="O41" s="33" t="s">
        <v>55</v>
      </c>
    </row>
    <row r="42" spans="1:15" ht="30.75" customHeight="1" x14ac:dyDescent="0.25">
      <c r="A42" s="44"/>
      <c r="B42" s="52"/>
      <c r="C42" s="39"/>
      <c r="D42" s="15" t="s">
        <v>6</v>
      </c>
      <c r="E42" s="13">
        <f t="shared" si="4"/>
        <v>0</v>
      </c>
      <c r="F42" s="30">
        <v>0</v>
      </c>
      <c r="G42" s="30"/>
      <c r="H42" s="30"/>
      <c r="I42" s="30"/>
      <c r="J42" s="30"/>
      <c r="K42" s="13">
        <v>0</v>
      </c>
      <c r="L42" s="13">
        <v>0</v>
      </c>
      <c r="M42" s="13">
        <v>0</v>
      </c>
      <c r="N42" s="13">
        <v>0</v>
      </c>
      <c r="O42" s="33"/>
    </row>
    <row r="43" spans="1:15" ht="30.75" customHeight="1" x14ac:dyDescent="0.25">
      <c r="A43" s="44"/>
      <c r="B43" s="52"/>
      <c r="C43" s="39"/>
      <c r="D43" s="15" t="s">
        <v>7</v>
      </c>
      <c r="E43" s="13">
        <f t="shared" si="4"/>
        <v>0</v>
      </c>
      <c r="F43" s="30">
        <v>0</v>
      </c>
      <c r="G43" s="30"/>
      <c r="H43" s="30"/>
      <c r="I43" s="30"/>
      <c r="J43" s="30"/>
      <c r="K43" s="13">
        <v>0</v>
      </c>
      <c r="L43" s="13">
        <v>0</v>
      </c>
      <c r="M43" s="13">
        <v>0</v>
      </c>
      <c r="N43" s="13">
        <v>0</v>
      </c>
      <c r="O43" s="33"/>
    </row>
    <row r="44" spans="1:15" ht="38.25" x14ac:dyDescent="0.25">
      <c r="A44" s="44"/>
      <c r="B44" s="52"/>
      <c r="C44" s="39"/>
      <c r="D44" s="15" t="s">
        <v>1</v>
      </c>
      <c r="E44" s="13">
        <f t="shared" si="4"/>
        <v>1600</v>
      </c>
      <c r="F44" s="30">
        <f>300+100</f>
        <v>400</v>
      </c>
      <c r="G44" s="30"/>
      <c r="H44" s="30"/>
      <c r="I44" s="30"/>
      <c r="J44" s="30"/>
      <c r="K44" s="13">
        <v>300</v>
      </c>
      <c r="L44" s="13">
        <v>300</v>
      </c>
      <c r="M44" s="13">
        <v>300</v>
      </c>
      <c r="N44" s="13">
        <v>300</v>
      </c>
      <c r="O44" s="33"/>
    </row>
    <row r="45" spans="1:15" ht="92.25" customHeight="1" x14ac:dyDescent="0.25">
      <c r="A45" s="44"/>
      <c r="B45" s="52"/>
      <c r="C45" s="39"/>
      <c r="D45" s="15" t="s">
        <v>8</v>
      </c>
      <c r="E45" s="13">
        <f t="shared" si="4"/>
        <v>0</v>
      </c>
      <c r="F45" s="30">
        <v>0</v>
      </c>
      <c r="G45" s="30"/>
      <c r="H45" s="30"/>
      <c r="I45" s="30"/>
      <c r="J45" s="30"/>
      <c r="K45" s="13">
        <v>0</v>
      </c>
      <c r="L45" s="13">
        <v>0</v>
      </c>
      <c r="M45" s="13">
        <v>0</v>
      </c>
      <c r="N45" s="13">
        <v>0</v>
      </c>
      <c r="O45" s="33"/>
    </row>
    <row r="46" spans="1:15" ht="30.75" customHeight="1" x14ac:dyDescent="0.25">
      <c r="A46" s="43" t="s">
        <v>35</v>
      </c>
      <c r="B46" s="52" t="s">
        <v>36</v>
      </c>
      <c r="C46" s="33" t="s">
        <v>57</v>
      </c>
      <c r="D46" s="15" t="s">
        <v>13</v>
      </c>
      <c r="E46" s="13">
        <f t="shared" si="4"/>
        <v>500</v>
      </c>
      <c r="F46" s="30">
        <f>SUM(F47:F50)</f>
        <v>500</v>
      </c>
      <c r="G46" s="30"/>
      <c r="H46" s="30"/>
      <c r="I46" s="30"/>
      <c r="J46" s="30"/>
      <c r="K46" s="13">
        <f>SUM(K47:K50)</f>
        <v>0</v>
      </c>
      <c r="L46" s="13">
        <f>SUM(L47:L50)</f>
        <v>0</v>
      </c>
      <c r="M46" s="13">
        <f>SUM(M47:M50)</f>
        <v>0</v>
      </c>
      <c r="N46" s="13">
        <f>SUM(N47:N50)</f>
        <v>0</v>
      </c>
      <c r="O46" s="33" t="s">
        <v>55</v>
      </c>
    </row>
    <row r="47" spans="1:15" ht="30.75" customHeight="1" x14ac:dyDescent="0.25">
      <c r="A47" s="44"/>
      <c r="B47" s="52"/>
      <c r="C47" s="39"/>
      <c r="D47" s="15" t="s">
        <v>6</v>
      </c>
      <c r="E47" s="13">
        <f t="shared" si="4"/>
        <v>0</v>
      </c>
      <c r="F47" s="30">
        <v>0</v>
      </c>
      <c r="G47" s="30"/>
      <c r="H47" s="30"/>
      <c r="I47" s="30"/>
      <c r="J47" s="30"/>
      <c r="K47" s="13">
        <v>0</v>
      </c>
      <c r="L47" s="13">
        <v>0</v>
      </c>
      <c r="M47" s="13">
        <v>0</v>
      </c>
      <c r="N47" s="13">
        <v>0</v>
      </c>
      <c r="O47" s="33"/>
    </row>
    <row r="48" spans="1:15" ht="30.75" customHeight="1" x14ac:dyDescent="0.25">
      <c r="A48" s="44"/>
      <c r="B48" s="52"/>
      <c r="C48" s="39"/>
      <c r="D48" s="15" t="s">
        <v>7</v>
      </c>
      <c r="E48" s="13">
        <f t="shared" si="4"/>
        <v>0</v>
      </c>
      <c r="F48" s="30">
        <v>0</v>
      </c>
      <c r="G48" s="30"/>
      <c r="H48" s="30"/>
      <c r="I48" s="30"/>
      <c r="J48" s="30"/>
      <c r="K48" s="13">
        <v>0</v>
      </c>
      <c r="L48" s="13">
        <v>0</v>
      </c>
      <c r="M48" s="13">
        <v>0</v>
      </c>
      <c r="N48" s="13">
        <v>0</v>
      </c>
      <c r="O48" s="33"/>
    </row>
    <row r="49" spans="1:15" ht="38.25" x14ac:dyDescent="0.25">
      <c r="A49" s="44"/>
      <c r="B49" s="52"/>
      <c r="C49" s="39"/>
      <c r="D49" s="15" t="s">
        <v>1</v>
      </c>
      <c r="E49" s="13">
        <f t="shared" si="4"/>
        <v>500</v>
      </c>
      <c r="F49" s="30">
        <f>0+500</f>
        <v>500</v>
      </c>
      <c r="G49" s="30"/>
      <c r="H49" s="30"/>
      <c r="I49" s="30"/>
      <c r="J49" s="30"/>
      <c r="K49" s="13">
        <v>0</v>
      </c>
      <c r="L49" s="13">
        <v>0</v>
      </c>
      <c r="M49" s="13">
        <v>0</v>
      </c>
      <c r="N49" s="13">
        <v>0</v>
      </c>
      <c r="O49" s="33"/>
    </row>
    <row r="50" spans="1:15" ht="93" customHeight="1" x14ac:dyDescent="0.25">
      <c r="A50" s="44"/>
      <c r="B50" s="52"/>
      <c r="C50" s="39"/>
      <c r="D50" s="15" t="s">
        <v>8</v>
      </c>
      <c r="E50" s="13">
        <f t="shared" si="4"/>
        <v>0</v>
      </c>
      <c r="F50" s="30">
        <v>0</v>
      </c>
      <c r="G50" s="30"/>
      <c r="H50" s="30"/>
      <c r="I50" s="30"/>
      <c r="J50" s="30"/>
      <c r="K50" s="13">
        <v>0</v>
      </c>
      <c r="L50" s="13">
        <v>0</v>
      </c>
      <c r="M50" s="13">
        <v>0</v>
      </c>
      <c r="N50" s="13">
        <v>0</v>
      </c>
      <c r="O50" s="33"/>
    </row>
    <row r="51" spans="1:15" ht="30.75" customHeight="1" x14ac:dyDescent="0.25">
      <c r="A51" s="43" t="s">
        <v>49</v>
      </c>
      <c r="B51" s="52" t="s">
        <v>59</v>
      </c>
      <c r="C51" s="33" t="s">
        <v>57</v>
      </c>
      <c r="D51" s="15" t="s">
        <v>13</v>
      </c>
      <c r="E51" s="13">
        <f t="shared" si="4"/>
        <v>500</v>
      </c>
      <c r="F51" s="30">
        <f>SUM(F52:F55)</f>
        <v>500</v>
      </c>
      <c r="G51" s="30"/>
      <c r="H51" s="30"/>
      <c r="I51" s="30"/>
      <c r="J51" s="30"/>
      <c r="K51" s="13">
        <f>SUM(K52:K55)</f>
        <v>0</v>
      </c>
      <c r="L51" s="13">
        <f>SUM(L52:L55)</f>
        <v>0</v>
      </c>
      <c r="M51" s="13">
        <f>SUM(M52:M55)</f>
        <v>0</v>
      </c>
      <c r="N51" s="13">
        <f>SUM(N52:N55)</f>
        <v>0</v>
      </c>
      <c r="O51" s="33" t="s">
        <v>55</v>
      </c>
    </row>
    <row r="52" spans="1:15" ht="30.75" customHeight="1" x14ac:dyDescent="0.25">
      <c r="A52" s="44"/>
      <c r="B52" s="52"/>
      <c r="C52" s="39"/>
      <c r="D52" s="15" t="s">
        <v>6</v>
      </c>
      <c r="E52" s="13">
        <f t="shared" si="4"/>
        <v>0</v>
      </c>
      <c r="F52" s="30">
        <v>0</v>
      </c>
      <c r="G52" s="30"/>
      <c r="H52" s="30"/>
      <c r="I52" s="30"/>
      <c r="J52" s="30"/>
      <c r="K52" s="13">
        <v>0</v>
      </c>
      <c r="L52" s="13">
        <v>0</v>
      </c>
      <c r="M52" s="13">
        <v>0</v>
      </c>
      <c r="N52" s="13">
        <v>0</v>
      </c>
      <c r="O52" s="33"/>
    </row>
    <row r="53" spans="1:15" ht="30.75" customHeight="1" x14ac:dyDescent="0.25">
      <c r="A53" s="44"/>
      <c r="B53" s="52"/>
      <c r="C53" s="39"/>
      <c r="D53" s="15" t="s">
        <v>7</v>
      </c>
      <c r="E53" s="13">
        <f t="shared" si="4"/>
        <v>0</v>
      </c>
      <c r="F53" s="30">
        <v>0</v>
      </c>
      <c r="G53" s="30"/>
      <c r="H53" s="30"/>
      <c r="I53" s="30"/>
      <c r="J53" s="30"/>
      <c r="K53" s="13">
        <v>0</v>
      </c>
      <c r="L53" s="13">
        <v>0</v>
      </c>
      <c r="M53" s="13">
        <v>0</v>
      </c>
      <c r="N53" s="13">
        <v>0</v>
      </c>
      <c r="O53" s="33"/>
    </row>
    <row r="54" spans="1:15" ht="38.25" x14ac:dyDescent="0.25">
      <c r="A54" s="44"/>
      <c r="B54" s="52"/>
      <c r="C54" s="39"/>
      <c r="D54" s="15" t="s">
        <v>1</v>
      </c>
      <c r="E54" s="13">
        <f t="shared" si="4"/>
        <v>500</v>
      </c>
      <c r="F54" s="30">
        <f>0+500</f>
        <v>500</v>
      </c>
      <c r="G54" s="30"/>
      <c r="H54" s="30"/>
      <c r="I54" s="30"/>
      <c r="J54" s="30"/>
      <c r="K54" s="13">
        <v>0</v>
      </c>
      <c r="L54" s="13">
        <v>0</v>
      </c>
      <c r="M54" s="13">
        <v>0</v>
      </c>
      <c r="N54" s="13">
        <v>0</v>
      </c>
      <c r="O54" s="33"/>
    </row>
    <row r="55" spans="1:15" ht="97.5" customHeight="1" x14ac:dyDescent="0.25">
      <c r="A55" s="44"/>
      <c r="B55" s="52"/>
      <c r="C55" s="39"/>
      <c r="D55" s="15" t="s">
        <v>8</v>
      </c>
      <c r="E55" s="13">
        <f t="shared" si="4"/>
        <v>0</v>
      </c>
      <c r="F55" s="30">
        <v>0</v>
      </c>
      <c r="G55" s="30"/>
      <c r="H55" s="30"/>
      <c r="I55" s="30"/>
      <c r="J55" s="30"/>
      <c r="K55" s="13">
        <v>0</v>
      </c>
      <c r="L55" s="13">
        <v>0</v>
      </c>
      <c r="M55" s="13">
        <v>0</v>
      </c>
      <c r="N55" s="13">
        <v>0</v>
      </c>
      <c r="O55" s="33"/>
    </row>
    <row r="56" spans="1:15" ht="30.75" customHeight="1" x14ac:dyDescent="0.25">
      <c r="A56" s="43" t="s">
        <v>27</v>
      </c>
      <c r="B56" s="45" t="s">
        <v>39</v>
      </c>
      <c r="C56" s="33" t="s">
        <v>57</v>
      </c>
      <c r="D56" s="15" t="s">
        <v>13</v>
      </c>
      <c r="E56" s="13">
        <f t="shared" ref="E56:E65" si="5">SUM(F56:N56)</f>
        <v>2805.7058499999998</v>
      </c>
      <c r="F56" s="30">
        <f>SUM(F57:F60)</f>
        <v>561.14116999999999</v>
      </c>
      <c r="G56" s="30"/>
      <c r="H56" s="30"/>
      <c r="I56" s="30"/>
      <c r="J56" s="30"/>
      <c r="K56" s="13">
        <f>SUM(K57:K60)</f>
        <v>561.14116999999999</v>
      </c>
      <c r="L56" s="13">
        <f>SUM(L57:L60)</f>
        <v>561.14116999999999</v>
      </c>
      <c r="M56" s="13">
        <f>SUM(M57:M60)</f>
        <v>561.14116999999999</v>
      </c>
      <c r="N56" s="13">
        <f>SUM(N57:N60)</f>
        <v>561.14116999999999</v>
      </c>
      <c r="O56" s="33" t="s">
        <v>55</v>
      </c>
    </row>
    <row r="57" spans="1:15" ht="30.75" customHeight="1" x14ac:dyDescent="0.25">
      <c r="A57" s="44"/>
      <c r="B57" s="45"/>
      <c r="C57" s="39"/>
      <c r="D57" s="15" t="s">
        <v>6</v>
      </c>
      <c r="E57" s="13">
        <f t="shared" si="5"/>
        <v>0</v>
      </c>
      <c r="F57" s="41">
        <f>F62+F70+F78</f>
        <v>0</v>
      </c>
      <c r="G57" s="41"/>
      <c r="H57" s="41"/>
      <c r="I57" s="41"/>
      <c r="J57" s="41"/>
      <c r="K57" s="5">
        <f t="shared" ref="K57:N60" si="6">K62+K70+K78</f>
        <v>0</v>
      </c>
      <c r="L57" s="5">
        <f t="shared" ref="L57:M60" si="7">L62+L70+L78</f>
        <v>0</v>
      </c>
      <c r="M57" s="5">
        <f t="shared" si="7"/>
        <v>0</v>
      </c>
      <c r="N57" s="5">
        <f t="shared" si="6"/>
        <v>0</v>
      </c>
      <c r="O57" s="33"/>
    </row>
    <row r="58" spans="1:15" ht="30.75" customHeight="1" x14ac:dyDescent="0.25">
      <c r="A58" s="44"/>
      <c r="B58" s="45"/>
      <c r="C58" s="39"/>
      <c r="D58" s="15" t="s">
        <v>7</v>
      </c>
      <c r="E58" s="13">
        <f t="shared" si="5"/>
        <v>0</v>
      </c>
      <c r="F58" s="41">
        <f>F63+F71+F79</f>
        <v>0</v>
      </c>
      <c r="G58" s="41"/>
      <c r="H58" s="41"/>
      <c r="I58" s="41"/>
      <c r="J58" s="41"/>
      <c r="K58" s="5">
        <f t="shared" si="6"/>
        <v>0</v>
      </c>
      <c r="L58" s="5">
        <f t="shared" si="7"/>
        <v>0</v>
      </c>
      <c r="M58" s="5">
        <f t="shared" si="7"/>
        <v>0</v>
      </c>
      <c r="N58" s="5">
        <f t="shared" si="6"/>
        <v>0</v>
      </c>
      <c r="O58" s="33"/>
    </row>
    <row r="59" spans="1:15" ht="38.25" x14ac:dyDescent="0.25">
      <c r="A59" s="44"/>
      <c r="B59" s="45"/>
      <c r="C59" s="39"/>
      <c r="D59" s="15" t="s">
        <v>1</v>
      </c>
      <c r="E59" s="13">
        <f t="shared" si="5"/>
        <v>2805.7058499999998</v>
      </c>
      <c r="F59" s="41">
        <f>F64+F72+F80</f>
        <v>561.14116999999999</v>
      </c>
      <c r="G59" s="41"/>
      <c r="H59" s="41"/>
      <c r="I59" s="41"/>
      <c r="J59" s="41"/>
      <c r="K59" s="5">
        <f t="shared" si="6"/>
        <v>561.14116999999999</v>
      </c>
      <c r="L59" s="5">
        <f t="shared" si="7"/>
        <v>561.14116999999999</v>
      </c>
      <c r="M59" s="5">
        <f t="shared" si="7"/>
        <v>561.14116999999999</v>
      </c>
      <c r="N59" s="5">
        <f t="shared" si="6"/>
        <v>561.14116999999999</v>
      </c>
      <c r="O59" s="33"/>
    </row>
    <row r="60" spans="1:15" ht="102" customHeight="1" x14ac:dyDescent="0.25">
      <c r="A60" s="44"/>
      <c r="B60" s="45"/>
      <c r="C60" s="39"/>
      <c r="D60" s="15" t="s">
        <v>8</v>
      </c>
      <c r="E60" s="13">
        <f t="shared" si="5"/>
        <v>0</v>
      </c>
      <c r="F60" s="41">
        <f>F65+F73+F81</f>
        <v>0</v>
      </c>
      <c r="G60" s="41"/>
      <c r="H60" s="41"/>
      <c r="I60" s="41"/>
      <c r="J60" s="41"/>
      <c r="K60" s="5">
        <f t="shared" si="6"/>
        <v>0</v>
      </c>
      <c r="L60" s="5">
        <f t="shared" si="7"/>
        <v>0</v>
      </c>
      <c r="M60" s="5">
        <f t="shared" si="7"/>
        <v>0</v>
      </c>
      <c r="N60" s="5">
        <f t="shared" si="6"/>
        <v>0</v>
      </c>
      <c r="O60" s="33"/>
    </row>
    <row r="61" spans="1:15" ht="30.75" customHeight="1" x14ac:dyDescent="0.25">
      <c r="A61" s="43" t="s">
        <v>21</v>
      </c>
      <c r="B61" s="38" t="s">
        <v>40</v>
      </c>
      <c r="C61" s="33" t="s">
        <v>57</v>
      </c>
      <c r="D61" s="15" t="s">
        <v>13</v>
      </c>
      <c r="E61" s="13">
        <f t="shared" si="5"/>
        <v>0</v>
      </c>
      <c r="F61" s="30">
        <f>SUM(F62:F65)</f>
        <v>0</v>
      </c>
      <c r="G61" s="30"/>
      <c r="H61" s="30"/>
      <c r="I61" s="30"/>
      <c r="J61" s="30"/>
      <c r="K61" s="13">
        <f>SUM(K62:K65)</f>
        <v>0</v>
      </c>
      <c r="L61" s="13">
        <f>SUM(L62:L65)</f>
        <v>0</v>
      </c>
      <c r="M61" s="13">
        <f>SUM(M62:M65)</f>
        <v>0</v>
      </c>
      <c r="N61" s="13">
        <f>SUM(N62:N65)</f>
        <v>0</v>
      </c>
      <c r="O61" s="33" t="s">
        <v>54</v>
      </c>
    </row>
    <row r="62" spans="1:15" ht="30.75" customHeight="1" x14ac:dyDescent="0.25">
      <c r="A62" s="44"/>
      <c r="B62" s="38"/>
      <c r="C62" s="39"/>
      <c r="D62" s="15" t="s">
        <v>6</v>
      </c>
      <c r="E62" s="13">
        <f t="shared" si="5"/>
        <v>0</v>
      </c>
      <c r="F62" s="30">
        <v>0</v>
      </c>
      <c r="G62" s="30"/>
      <c r="H62" s="30"/>
      <c r="I62" s="30"/>
      <c r="J62" s="30"/>
      <c r="K62" s="13">
        <v>0</v>
      </c>
      <c r="L62" s="13">
        <v>0</v>
      </c>
      <c r="M62" s="13">
        <v>0</v>
      </c>
      <c r="N62" s="13">
        <v>0</v>
      </c>
      <c r="O62" s="33"/>
    </row>
    <row r="63" spans="1:15" ht="30.75" customHeight="1" x14ac:dyDescent="0.25">
      <c r="A63" s="44"/>
      <c r="B63" s="38"/>
      <c r="C63" s="39"/>
      <c r="D63" s="15" t="s">
        <v>7</v>
      </c>
      <c r="E63" s="13">
        <f t="shared" si="5"/>
        <v>0</v>
      </c>
      <c r="F63" s="30">
        <v>0</v>
      </c>
      <c r="G63" s="30"/>
      <c r="H63" s="30"/>
      <c r="I63" s="30"/>
      <c r="J63" s="30"/>
      <c r="K63" s="13">
        <v>0</v>
      </c>
      <c r="L63" s="13">
        <v>0</v>
      </c>
      <c r="M63" s="13">
        <v>0</v>
      </c>
      <c r="N63" s="13">
        <v>0</v>
      </c>
      <c r="O63" s="33"/>
    </row>
    <row r="64" spans="1:15" ht="38.25" x14ac:dyDescent="0.25">
      <c r="A64" s="44"/>
      <c r="B64" s="38"/>
      <c r="C64" s="39"/>
      <c r="D64" s="15" t="s">
        <v>1</v>
      </c>
      <c r="E64" s="13">
        <f t="shared" si="5"/>
        <v>0</v>
      </c>
      <c r="F64" s="30">
        <v>0</v>
      </c>
      <c r="G64" s="30"/>
      <c r="H64" s="30"/>
      <c r="I64" s="30"/>
      <c r="J64" s="30"/>
      <c r="K64" s="13">
        <v>0</v>
      </c>
      <c r="L64" s="13">
        <v>0</v>
      </c>
      <c r="M64" s="13">
        <v>0</v>
      </c>
      <c r="N64" s="13">
        <v>0</v>
      </c>
      <c r="O64" s="33"/>
    </row>
    <row r="65" spans="1:15" ht="79.5" customHeight="1" x14ac:dyDescent="0.25">
      <c r="A65" s="44"/>
      <c r="B65" s="38"/>
      <c r="C65" s="39"/>
      <c r="D65" s="15" t="s">
        <v>8</v>
      </c>
      <c r="E65" s="13">
        <f t="shared" si="5"/>
        <v>0</v>
      </c>
      <c r="F65" s="30">
        <v>0</v>
      </c>
      <c r="G65" s="30"/>
      <c r="H65" s="30"/>
      <c r="I65" s="30"/>
      <c r="J65" s="30"/>
      <c r="K65" s="13">
        <v>0</v>
      </c>
      <c r="L65" s="13">
        <v>0</v>
      </c>
      <c r="M65" s="13">
        <v>0</v>
      </c>
      <c r="N65" s="13">
        <v>0</v>
      </c>
      <c r="O65" s="33"/>
    </row>
    <row r="66" spans="1:15" ht="30.75" customHeight="1" x14ac:dyDescent="0.25">
      <c r="A66" s="44"/>
      <c r="B66" s="47" t="s">
        <v>47</v>
      </c>
      <c r="C66" s="49" t="s">
        <v>57</v>
      </c>
      <c r="D66" s="34"/>
      <c r="E66" s="36" t="s">
        <v>0</v>
      </c>
      <c r="F66" s="42" t="s">
        <v>53</v>
      </c>
      <c r="G66" s="31" t="s">
        <v>22</v>
      </c>
      <c r="H66" s="32"/>
      <c r="I66" s="32"/>
      <c r="J66" s="32"/>
      <c r="K66" s="36" t="s">
        <v>5</v>
      </c>
      <c r="L66" s="36" t="s">
        <v>50</v>
      </c>
      <c r="M66" s="36" t="s">
        <v>51</v>
      </c>
      <c r="N66" s="36" t="s">
        <v>52</v>
      </c>
      <c r="O66" s="33"/>
    </row>
    <row r="67" spans="1:15" ht="30.75" customHeight="1" x14ac:dyDescent="0.25">
      <c r="A67" s="44"/>
      <c r="B67" s="48"/>
      <c r="C67" s="50"/>
      <c r="D67" s="35"/>
      <c r="E67" s="37"/>
      <c r="F67" s="32"/>
      <c r="G67" s="10" t="s">
        <v>15</v>
      </c>
      <c r="H67" s="10" t="s">
        <v>16</v>
      </c>
      <c r="I67" s="10" t="s">
        <v>17</v>
      </c>
      <c r="J67" s="10" t="s">
        <v>18</v>
      </c>
      <c r="K67" s="37"/>
      <c r="L67" s="37"/>
      <c r="M67" s="37"/>
      <c r="N67" s="37"/>
      <c r="O67" s="40"/>
    </row>
    <row r="68" spans="1:15" ht="30.75" customHeight="1" x14ac:dyDescent="0.25">
      <c r="A68" s="51"/>
      <c r="B68" s="48"/>
      <c r="C68" s="50"/>
      <c r="D68" s="35"/>
      <c r="E68" s="16">
        <f>F68+K68+N68+L68+M68</f>
        <v>0</v>
      </c>
      <c r="F68" s="6">
        <f>SUM(G68:J68)</f>
        <v>0</v>
      </c>
      <c r="G68" s="6">
        <v>0</v>
      </c>
      <c r="H68" s="6">
        <v>0</v>
      </c>
      <c r="I68" s="6">
        <v>0</v>
      </c>
      <c r="J68" s="6">
        <v>0</v>
      </c>
      <c r="K68" s="2">
        <v>0</v>
      </c>
      <c r="L68" s="2">
        <v>0</v>
      </c>
      <c r="M68" s="2">
        <v>0</v>
      </c>
      <c r="N68" s="2">
        <v>0</v>
      </c>
      <c r="O68" s="40"/>
    </row>
    <row r="69" spans="1:15" ht="21" customHeight="1" x14ac:dyDescent="0.25">
      <c r="A69" s="43" t="s">
        <v>42</v>
      </c>
      <c r="B69" s="38" t="s">
        <v>41</v>
      </c>
      <c r="C69" s="33" t="s">
        <v>57</v>
      </c>
      <c r="D69" s="15" t="s">
        <v>13</v>
      </c>
      <c r="E69" s="13">
        <f>SUM(F69:N69)</f>
        <v>2805.7058499999998</v>
      </c>
      <c r="F69" s="30">
        <f>SUM(F70:F73)</f>
        <v>561.14116999999999</v>
      </c>
      <c r="G69" s="30"/>
      <c r="H69" s="30"/>
      <c r="I69" s="30"/>
      <c r="J69" s="30"/>
      <c r="K69" s="13">
        <f>SUM(K70:K73)</f>
        <v>561.14116999999999</v>
      </c>
      <c r="L69" s="13">
        <f>SUM(L70:L73)</f>
        <v>561.14116999999999</v>
      </c>
      <c r="M69" s="13">
        <f>SUM(M70:M73)</f>
        <v>561.14116999999999</v>
      </c>
      <c r="N69" s="13">
        <f>SUM(N70:N73)</f>
        <v>561.14116999999999</v>
      </c>
      <c r="O69" s="33" t="s">
        <v>55</v>
      </c>
    </row>
    <row r="70" spans="1:15" ht="30.75" customHeight="1" x14ac:dyDescent="0.25">
      <c r="A70" s="44"/>
      <c r="B70" s="38"/>
      <c r="C70" s="39"/>
      <c r="D70" s="15" t="s">
        <v>6</v>
      </c>
      <c r="E70" s="13">
        <f>SUM(F70:N70)</f>
        <v>0</v>
      </c>
      <c r="F70" s="30">
        <v>0</v>
      </c>
      <c r="G70" s="30"/>
      <c r="H70" s="30"/>
      <c r="I70" s="30"/>
      <c r="J70" s="30"/>
      <c r="K70" s="13">
        <v>0</v>
      </c>
      <c r="L70" s="13">
        <v>0</v>
      </c>
      <c r="M70" s="13">
        <v>0</v>
      </c>
      <c r="N70" s="13">
        <v>0</v>
      </c>
      <c r="O70" s="33"/>
    </row>
    <row r="71" spans="1:15" ht="28.5" customHeight="1" x14ac:dyDescent="0.25">
      <c r="A71" s="44"/>
      <c r="B71" s="38"/>
      <c r="C71" s="39"/>
      <c r="D71" s="15" t="s">
        <v>7</v>
      </c>
      <c r="E71" s="13">
        <f>SUM(F71:N71)</f>
        <v>0</v>
      </c>
      <c r="F71" s="30">
        <v>0</v>
      </c>
      <c r="G71" s="30"/>
      <c r="H71" s="30"/>
      <c r="I71" s="30"/>
      <c r="J71" s="30"/>
      <c r="K71" s="13">
        <v>0</v>
      </c>
      <c r="L71" s="13">
        <v>0</v>
      </c>
      <c r="M71" s="13">
        <v>0</v>
      </c>
      <c r="N71" s="13">
        <v>0</v>
      </c>
      <c r="O71" s="33"/>
    </row>
    <row r="72" spans="1:15" ht="42.75" customHeight="1" x14ac:dyDescent="0.25">
      <c r="A72" s="44"/>
      <c r="B72" s="38"/>
      <c r="C72" s="39"/>
      <c r="D72" s="15" t="s">
        <v>1</v>
      </c>
      <c r="E72" s="13">
        <f>SUM(F72:N72)</f>
        <v>2805.7058499999998</v>
      </c>
      <c r="F72" s="30">
        <f>561.14117</f>
        <v>561.14116999999999</v>
      </c>
      <c r="G72" s="30"/>
      <c r="H72" s="30"/>
      <c r="I72" s="30"/>
      <c r="J72" s="30"/>
      <c r="K72" s="13">
        <f>561.14117</f>
        <v>561.14116999999999</v>
      </c>
      <c r="L72" s="13">
        <f>561.14117</f>
        <v>561.14116999999999</v>
      </c>
      <c r="M72" s="13">
        <f>561.14117</f>
        <v>561.14116999999999</v>
      </c>
      <c r="N72" s="13">
        <f>561.14117</f>
        <v>561.14116999999999</v>
      </c>
      <c r="O72" s="33"/>
    </row>
    <row r="73" spans="1:15" ht="94.5" customHeight="1" x14ac:dyDescent="0.25">
      <c r="A73" s="44"/>
      <c r="B73" s="38"/>
      <c r="C73" s="39"/>
      <c r="D73" s="15" t="s">
        <v>8</v>
      </c>
      <c r="E73" s="13">
        <f>SUM(F73:N73)</f>
        <v>0</v>
      </c>
      <c r="F73" s="30">
        <v>0</v>
      </c>
      <c r="G73" s="30"/>
      <c r="H73" s="30"/>
      <c r="I73" s="30"/>
      <c r="J73" s="30"/>
      <c r="K73" s="13">
        <v>0</v>
      </c>
      <c r="L73" s="13">
        <v>0</v>
      </c>
      <c r="M73" s="13">
        <v>0</v>
      </c>
      <c r="N73" s="13">
        <v>0</v>
      </c>
      <c r="O73" s="33"/>
    </row>
    <row r="74" spans="1:15" ht="19.5" customHeight="1" x14ac:dyDescent="0.25">
      <c r="A74" s="44"/>
      <c r="B74" s="47" t="s">
        <v>48</v>
      </c>
      <c r="C74" s="49" t="s">
        <v>57</v>
      </c>
      <c r="D74" s="34"/>
      <c r="E74" s="36" t="s">
        <v>0</v>
      </c>
      <c r="F74" s="42" t="s">
        <v>53</v>
      </c>
      <c r="G74" s="31" t="s">
        <v>22</v>
      </c>
      <c r="H74" s="32"/>
      <c r="I74" s="32"/>
      <c r="J74" s="32"/>
      <c r="K74" s="36" t="s">
        <v>5</v>
      </c>
      <c r="L74" s="36" t="s">
        <v>50</v>
      </c>
      <c r="M74" s="36" t="s">
        <v>51</v>
      </c>
      <c r="N74" s="36" t="s">
        <v>52</v>
      </c>
      <c r="O74" s="33"/>
    </row>
    <row r="75" spans="1:15" ht="19.5" customHeight="1" x14ac:dyDescent="0.25">
      <c r="A75" s="44"/>
      <c r="B75" s="48"/>
      <c r="C75" s="50"/>
      <c r="D75" s="35"/>
      <c r="E75" s="37"/>
      <c r="F75" s="32"/>
      <c r="G75" s="10" t="s">
        <v>15</v>
      </c>
      <c r="H75" s="10" t="s">
        <v>16</v>
      </c>
      <c r="I75" s="10" t="s">
        <v>17</v>
      </c>
      <c r="J75" s="10" t="s">
        <v>18</v>
      </c>
      <c r="K75" s="37"/>
      <c r="L75" s="37"/>
      <c r="M75" s="37"/>
      <c r="N75" s="37"/>
      <c r="O75" s="40"/>
    </row>
    <row r="76" spans="1:15" ht="29.25" customHeight="1" x14ac:dyDescent="0.25">
      <c r="A76" s="51"/>
      <c r="B76" s="48"/>
      <c r="C76" s="50"/>
      <c r="D76" s="35"/>
      <c r="E76" s="16">
        <f>F76+K76+N76+L76+M76</f>
        <v>5</v>
      </c>
      <c r="F76" s="6">
        <f>SUM(G76:J76)</f>
        <v>1</v>
      </c>
      <c r="G76" s="6">
        <v>0</v>
      </c>
      <c r="H76" s="6">
        <v>0</v>
      </c>
      <c r="I76" s="6">
        <v>1</v>
      </c>
      <c r="J76" s="6">
        <v>0</v>
      </c>
      <c r="K76" s="2">
        <v>1</v>
      </c>
      <c r="L76" s="2">
        <v>1</v>
      </c>
      <c r="M76" s="2">
        <v>1</v>
      </c>
      <c r="N76" s="2">
        <v>1</v>
      </c>
      <c r="O76" s="40"/>
    </row>
    <row r="77" spans="1:15" ht="29.25" customHeight="1" x14ac:dyDescent="0.25">
      <c r="A77" s="43" t="s">
        <v>44</v>
      </c>
      <c r="B77" s="38" t="s">
        <v>43</v>
      </c>
      <c r="C77" s="33" t="s">
        <v>57</v>
      </c>
      <c r="D77" s="15" t="s">
        <v>13</v>
      </c>
      <c r="E77" s="13">
        <f>SUM(F77:N77)</f>
        <v>0</v>
      </c>
      <c r="F77" s="30">
        <f>SUM(F78:F81)</f>
        <v>0</v>
      </c>
      <c r="G77" s="30"/>
      <c r="H77" s="30"/>
      <c r="I77" s="30"/>
      <c r="J77" s="30"/>
      <c r="K77" s="13">
        <f>SUM(K78:K81)</f>
        <v>0</v>
      </c>
      <c r="L77" s="13">
        <f>SUM(L78:L81)</f>
        <v>0</v>
      </c>
      <c r="M77" s="13">
        <f>SUM(M78:M81)</f>
        <v>0</v>
      </c>
      <c r="N77" s="13">
        <f>SUM(N78:N81)</f>
        <v>0</v>
      </c>
      <c r="O77" s="33" t="s">
        <v>55</v>
      </c>
    </row>
    <row r="78" spans="1:15" ht="29.25" customHeight="1" x14ac:dyDescent="0.25">
      <c r="A78" s="44"/>
      <c r="B78" s="38"/>
      <c r="C78" s="39"/>
      <c r="D78" s="15" t="s">
        <v>6</v>
      </c>
      <c r="E78" s="13">
        <f>SUM(F78:N78)</f>
        <v>0</v>
      </c>
      <c r="F78" s="30">
        <v>0</v>
      </c>
      <c r="G78" s="30"/>
      <c r="H78" s="30"/>
      <c r="I78" s="30"/>
      <c r="J78" s="30"/>
      <c r="K78" s="13">
        <v>0</v>
      </c>
      <c r="L78" s="13">
        <v>0</v>
      </c>
      <c r="M78" s="13">
        <v>0</v>
      </c>
      <c r="N78" s="13">
        <v>0</v>
      </c>
      <c r="O78" s="33"/>
    </row>
    <row r="79" spans="1:15" ht="29.25" customHeight="1" x14ac:dyDescent="0.25">
      <c r="A79" s="44"/>
      <c r="B79" s="38"/>
      <c r="C79" s="39"/>
      <c r="D79" s="15" t="s">
        <v>7</v>
      </c>
      <c r="E79" s="13">
        <f>SUM(F79:N79)</f>
        <v>0</v>
      </c>
      <c r="F79" s="30">
        <v>0</v>
      </c>
      <c r="G79" s="30"/>
      <c r="H79" s="30"/>
      <c r="I79" s="30"/>
      <c r="J79" s="30"/>
      <c r="K79" s="13">
        <v>0</v>
      </c>
      <c r="L79" s="13">
        <v>0</v>
      </c>
      <c r="M79" s="13">
        <v>0</v>
      </c>
      <c r="N79" s="13">
        <v>0</v>
      </c>
      <c r="O79" s="33"/>
    </row>
    <row r="80" spans="1:15" ht="38.25" x14ac:dyDescent="0.25">
      <c r="A80" s="44"/>
      <c r="B80" s="38"/>
      <c r="C80" s="39"/>
      <c r="D80" s="15" t="s">
        <v>1</v>
      </c>
      <c r="E80" s="13">
        <f>SUM(F80:N80)</f>
        <v>0</v>
      </c>
      <c r="F80" s="30">
        <v>0</v>
      </c>
      <c r="G80" s="30"/>
      <c r="H80" s="30"/>
      <c r="I80" s="30"/>
      <c r="J80" s="30"/>
      <c r="K80" s="13">
        <v>0</v>
      </c>
      <c r="L80" s="13">
        <v>0</v>
      </c>
      <c r="M80" s="13">
        <v>0</v>
      </c>
      <c r="N80" s="13">
        <v>0</v>
      </c>
      <c r="O80" s="33"/>
    </row>
    <row r="81" spans="1:15" ht="102" customHeight="1" x14ac:dyDescent="0.25">
      <c r="A81" s="44"/>
      <c r="B81" s="38"/>
      <c r="C81" s="39"/>
      <c r="D81" s="15" t="s">
        <v>8</v>
      </c>
      <c r="E81" s="13">
        <f>SUM(F81:N81)</f>
        <v>0</v>
      </c>
      <c r="F81" s="30">
        <v>0</v>
      </c>
      <c r="G81" s="30"/>
      <c r="H81" s="30"/>
      <c r="I81" s="30"/>
      <c r="J81" s="30"/>
      <c r="K81" s="13">
        <v>0</v>
      </c>
      <c r="L81" s="13">
        <v>0</v>
      </c>
      <c r="M81" s="13">
        <v>0</v>
      </c>
      <c r="N81" s="13">
        <v>0</v>
      </c>
      <c r="O81" s="33"/>
    </row>
    <row r="82" spans="1:15" ht="29.25" customHeight="1" x14ac:dyDescent="0.25">
      <c r="A82" s="44"/>
      <c r="B82" s="47" t="s">
        <v>45</v>
      </c>
      <c r="C82" s="49" t="s">
        <v>57</v>
      </c>
      <c r="D82" s="34"/>
      <c r="E82" s="36" t="s">
        <v>0</v>
      </c>
      <c r="F82" s="42" t="s">
        <v>53</v>
      </c>
      <c r="G82" s="31" t="s">
        <v>22</v>
      </c>
      <c r="H82" s="32"/>
      <c r="I82" s="32"/>
      <c r="J82" s="32"/>
      <c r="K82" s="36" t="s">
        <v>5</v>
      </c>
      <c r="L82" s="36" t="s">
        <v>50</v>
      </c>
      <c r="M82" s="36" t="s">
        <v>51</v>
      </c>
      <c r="N82" s="36" t="s">
        <v>52</v>
      </c>
      <c r="O82" s="33"/>
    </row>
    <row r="83" spans="1:15" ht="29.25" customHeight="1" x14ac:dyDescent="0.25">
      <c r="A83" s="44"/>
      <c r="B83" s="48"/>
      <c r="C83" s="50"/>
      <c r="D83" s="35"/>
      <c r="E83" s="37"/>
      <c r="F83" s="32"/>
      <c r="G83" s="10" t="s">
        <v>15</v>
      </c>
      <c r="H83" s="10" t="s">
        <v>16</v>
      </c>
      <c r="I83" s="10" t="s">
        <v>17</v>
      </c>
      <c r="J83" s="10" t="s">
        <v>18</v>
      </c>
      <c r="K83" s="37"/>
      <c r="L83" s="37"/>
      <c r="M83" s="37"/>
      <c r="N83" s="37"/>
      <c r="O83" s="40"/>
    </row>
    <row r="84" spans="1:15" ht="29.25" customHeight="1" x14ac:dyDescent="0.25">
      <c r="A84" s="51"/>
      <c r="B84" s="48"/>
      <c r="C84" s="50"/>
      <c r="D84" s="35"/>
      <c r="E84" s="16">
        <f>F84+K84+N84+L84+M84</f>
        <v>0</v>
      </c>
      <c r="F84" s="6">
        <f>SUM(G84:J84)</f>
        <v>0</v>
      </c>
      <c r="G84" s="6">
        <v>0</v>
      </c>
      <c r="H84" s="6">
        <v>0</v>
      </c>
      <c r="I84" s="6">
        <v>0</v>
      </c>
      <c r="J84" s="6">
        <v>0</v>
      </c>
      <c r="K84" s="2">
        <v>0</v>
      </c>
      <c r="L84" s="2">
        <v>0</v>
      </c>
      <c r="M84" s="2">
        <v>0</v>
      </c>
      <c r="N84" s="2">
        <v>0</v>
      </c>
      <c r="O84" s="40"/>
    </row>
    <row r="85" spans="1:15" ht="21.75" customHeight="1" x14ac:dyDescent="0.25">
      <c r="A85" s="43" t="s">
        <v>32</v>
      </c>
      <c r="B85" s="54" t="s">
        <v>19</v>
      </c>
      <c r="C85" s="55"/>
      <c r="D85" s="15" t="s">
        <v>13</v>
      </c>
      <c r="E85" s="13">
        <f>SUM(F85:N85)</f>
        <v>10405.705849999998</v>
      </c>
      <c r="F85" s="29">
        <f>SUM(F86:F89)</f>
        <v>2961.1411699999999</v>
      </c>
      <c r="G85" s="29"/>
      <c r="H85" s="29"/>
      <c r="I85" s="29"/>
      <c r="J85" s="29"/>
      <c r="K85" s="3">
        <f>SUM(K86:K89)</f>
        <v>1861.1411699999999</v>
      </c>
      <c r="L85" s="3">
        <f>SUM(L86:L89)</f>
        <v>1861.1411699999999</v>
      </c>
      <c r="M85" s="3">
        <f>SUM(M86:M89)</f>
        <v>1861.1411699999999</v>
      </c>
      <c r="N85" s="3">
        <f>SUM(N86:N89)</f>
        <v>1861.1411699999999</v>
      </c>
      <c r="O85" s="57"/>
    </row>
    <row r="86" spans="1:15" ht="36" customHeight="1" x14ac:dyDescent="0.25">
      <c r="A86" s="39"/>
      <c r="B86" s="56"/>
      <c r="C86" s="55"/>
      <c r="D86" s="15" t="s">
        <v>6</v>
      </c>
      <c r="E86" s="13">
        <f>SUM(F86:N86)</f>
        <v>0</v>
      </c>
      <c r="F86" s="58">
        <f>F9+F57</f>
        <v>0</v>
      </c>
      <c r="G86" s="58"/>
      <c r="H86" s="58"/>
      <c r="I86" s="58"/>
      <c r="J86" s="58"/>
      <c r="K86" s="17">
        <f t="shared" ref="K86:N89" si="8">K9+K57</f>
        <v>0</v>
      </c>
      <c r="L86" s="17">
        <f t="shared" si="8"/>
        <v>0</v>
      </c>
      <c r="M86" s="17">
        <f t="shared" si="8"/>
        <v>0</v>
      </c>
      <c r="N86" s="17">
        <f t="shared" si="8"/>
        <v>0</v>
      </c>
      <c r="O86" s="57"/>
    </row>
    <row r="87" spans="1:15" ht="36.75" customHeight="1" x14ac:dyDescent="0.25">
      <c r="A87" s="39"/>
      <c r="B87" s="56"/>
      <c r="C87" s="55"/>
      <c r="D87" s="15" t="s">
        <v>7</v>
      </c>
      <c r="E87" s="13">
        <f>SUM(F87:N87)</f>
        <v>0</v>
      </c>
      <c r="F87" s="58">
        <f>F10+F58</f>
        <v>0</v>
      </c>
      <c r="G87" s="58"/>
      <c r="H87" s="58"/>
      <c r="I87" s="58"/>
      <c r="J87" s="58"/>
      <c r="K87" s="17">
        <f t="shared" si="8"/>
        <v>0</v>
      </c>
      <c r="L87" s="17">
        <f t="shared" si="8"/>
        <v>0</v>
      </c>
      <c r="M87" s="17">
        <f t="shared" si="8"/>
        <v>0</v>
      </c>
      <c r="N87" s="17">
        <f t="shared" si="8"/>
        <v>0</v>
      </c>
      <c r="O87" s="57"/>
    </row>
    <row r="88" spans="1:15" ht="42" customHeight="1" x14ac:dyDescent="0.25">
      <c r="A88" s="39"/>
      <c r="B88" s="56"/>
      <c r="C88" s="55"/>
      <c r="D88" s="15" t="s">
        <v>1</v>
      </c>
      <c r="E88" s="13">
        <f>SUM(F88:N88)</f>
        <v>10405.705849999998</v>
      </c>
      <c r="F88" s="58">
        <f>F11+F59</f>
        <v>2961.1411699999999</v>
      </c>
      <c r="G88" s="58"/>
      <c r="H88" s="58"/>
      <c r="I88" s="58"/>
      <c r="J88" s="58"/>
      <c r="K88" s="17">
        <f t="shared" si="8"/>
        <v>1861.1411699999999</v>
      </c>
      <c r="L88" s="17">
        <f t="shared" si="8"/>
        <v>1861.1411699999999</v>
      </c>
      <c r="M88" s="17">
        <f t="shared" si="8"/>
        <v>1861.1411699999999</v>
      </c>
      <c r="N88" s="17">
        <f t="shared" si="8"/>
        <v>1861.1411699999999</v>
      </c>
      <c r="O88" s="57"/>
    </row>
    <row r="89" spans="1:15" ht="39.75" customHeight="1" x14ac:dyDescent="0.25">
      <c r="A89" s="39"/>
      <c r="B89" s="56"/>
      <c r="C89" s="55"/>
      <c r="D89" s="15" t="s">
        <v>8</v>
      </c>
      <c r="E89" s="13">
        <f>SUM(F89:N89)</f>
        <v>0</v>
      </c>
      <c r="F89" s="58">
        <f>F12+F60</f>
        <v>0</v>
      </c>
      <c r="G89" s="58"/>
      <c r="H89" s="58"/>
      <c r="I89" s="58"/>
      <c r="J89" s="58"/>
      <c r="K89" s="17">
        <f t="shared" si="8"/>
        <v>0</v>
      </c>
      <c r="L89" s="17">
        <f t="shared" si="8"/>
        <v>0</v>
      </c>
      <c r="M89" s="17">
        <f t="shared" si="8"/>
        <v>0</v>
      </c>
      <c r="N89" s="17">
        <f t="shared" si="8"/>
        <v>0</v>
      </c>
      <c r="O89" s="57"/>
    </row>
    <row r="90" spans="1:15" ht="13.5" customHeight="1" x14ac:dyDescent="0.25">
      <c r="A90" s="20"/>
      <c r="B90" s="21"/>
      <c r="C90" s="22"/>
      <c r="D90" s="23"/>
      <c r="E90" s="24"/>
      <c r="F90" s="25"/>
      <c r="G90"/>
      <c r="H90"/>
      <c r="I90"/>
      <c r="K90" s="26"/>
      <c r="L90" s="26"/>
      <c r="M90" s="26"/>
      <c r="N90" s="26"/>
      <c r="O90" s="18" t="s">
        <v>60</v>
      </c>
    </row>
    <row r="91" spans="1:15" ht="15.75" customHeight="1" x14ac:dyDescent="0.25">
      <c r="A91" s="20"/>
      <c r="B91" s="21"/>
      <c r="C91" s="22"/>
      <c r="D91" s="23"/>
      <c r="E91" s="24"/>
      <c r="F91" s="25"/>
      <c r="G91" s="19" t="s">
        <v>61</v>
      </c>
      <c r="H91"/>
      <c r="I91"/>
      <c r="J91"/>
      <c r="K91" s="26"/>
      <c r="L91" s="26"/>
      <c r="M91" s="26"/>
      <c r="N91" s="26"/>
      <c r="O91" s="27"/>
    </row>
    <row r="92" spans="1:15" x14ac:dyDescent="0.25">
      <c r="F92" s="9"/>
    </row>
    <row r="93" spans="1:15" x14ac:dyDescent="0.25">
      <c r="F93" s="9"/>
    </row>
    <row r="94" spans="1:15" x14ac:dyDescent="0.25">
      <c r="F94" s="9"/>
    </row>
    <row r="95" spans="1:15" x14ac:dyDescent="0.25">
      <c r="F95" s="9"/>
    </row>
    <row r="96" spans="1:15" x14ac:dyDescent="0.25">
      <c r="F96" s="9"/>
    </row>
    <row r="97" spans="6:6" x14ac:dyDescent="0.25">
      <c r="F97" s="9"/>
    </row>
  </sheetData>
  <mergeCells count="181">
    <mergeCell ref="L74:L75"/>
    <mergeCell ref="L82:L83"/>
    <mergeCell ref="M18:M19"/>
    <mergeCell ref="M66:M67"/>
    <mergeCell ref="M74:M75"/>
    <mergeCell ref="M82:M83"/>
    <mergeCell ref="L18:L19"/>
    <mergeCell ref="L66:L67"/>
    <mergeCell ref="F82:F83"/>
    <mergeCell ref="K82:K83"/>
    <mergeCell ref="F63:J63"/>
    <mergeCell ref="F64:J64"/>
    <mergeCell ref="F55:J55"/>
    <mergeCell ref="A77:A84"/>
    <mergeCell ref="B77:B81"/>
    <mergeCell ref="C77:C81"/>
    <mergeCell ref="F46:J46"/>
    <mergeCell ref="F47:J47"/>
    <mergeCell ref="F48:J48"/>
    <mergeCell ref="F49:J49"/>
    <mergeCell ref="F50:J50"/>
    <mergeCell ref="F51:J51"/>
    <mergeCell ref="F52:J52"/>
    <mergeCell ref="C82:C84"/>
    <mergeCell ref="D82:D84"/>
    <mergeCell ref="E82:E83"/>
    <mergeCell ref="N82:N83"/>
    <mergeCell ref="O82:O84"/>
    <mergeCell ref="F77:J77"/>
    <mergeCell ref="F78:J78"/>
    <mergeCell ref="F79:J79"/>
    <mergeCell ref="F80:J80"/>
    <mergeCell ref="F81:J81"/>
    <mergeCell ref="G82:J82"/>
    <mergeCell ref="A3:O3"/>
    <mergeCell ref="A4:O4"/>
    <mergeCell ref="A5:A6"/>
    <mergeCell ref="B5:B6"/>
    <mergeCell ref="C5:C6"/>
    <mergeCell ref="D5:D6"/>
    <mergeCell ref="E5:E6"/>
    <mergeCell ref="F5:N5"/>
    <mergeCell ref="O5:O6"/>
    <mergeCell ref="F6:J6"/>
    <mergeCell ref="A8:A12"/>
    <mergeCell ref="B8:B12"/>
    <mergeCell ref="C8:C12"/>
    <mergeCell ref="O8:O12"/>
    <mergeCell ref="F7:J7"/>
    <mergeCell ref="F8:J8"/>
    <mergeCell ref="F9:J9"/>
    <mergeCell ref="F10:J10"/>
    <mergeCell ref="F11:J11"/>
    <mergeCell ref="F12:J12"/>
    <mergeCell ref="K74:K75"/>
    <mergeCell ref="N74:N75"/>
    <mergeCell ref="O74:O76"/>
    <mergeCell ref="A85:A89"/>
    <mergeCell ref="B85:C89"/>
    <mergeCell ref="O85:O89"/>
    <mergeCell ref="C74:C76"/>
    <mergeCell ref="D74:D76"/>
    <mergeCell ref="E74:E75"/>
    <mergeCell ref="F74:F75"/>
    <mergeCell ref="A69:A76"/>
    <mergeCell ref="B69:B73"/>
    <mergeCell ref="C69:C73"/>
    <mergeCell ref="O69:O73"/>
    <mergeCell ref="F86:J86"/>
    <mergeCell ref="F87:J87"/>
    <mergeCell ref="F88:J88"/>
    <mergeCell ref="F89:J89"/>
    <mergeCell ref="O77:O81"/>
    <mergeCell ref="B82:B84"/>
    <mergeCell ref="B74:B76"/>
    <mergeCell ref="A36:A40"/>
    <mergeCell ref="B36:B40"/>
    <mergeCell ref="C36:C40"/>
    <mergeCell ref="A46:A50"/>
    <mergeCell ref="B46:B50"/>
    <mergeCell ref="C46:C50"/>
    <mergeCell ref="A26:A30"/>
    <mergeCell ref="B26:B30"/>
    <mergeCell ref="C26:C30"/>
    <mergeCell ref="A31:A35"/>
    <mergeCell ref="B31:B35"/>
    <mergeCell ref="C31:C35"/>
    <mergeCell ref="B66:B68"/>
    <mergeCell ref="C66:C68"/>
    <mergeCell ref="A61:A68"/>
    <mergeCell ref="A41:A45"/>
    <mergeCell ref="B41:B45"/>
    <mergeCell ref="C41:C45"/>
    <mergeCell ref="A51:A55"/>
    <mergeCell ref="B51:B55"/>
    <mergeCell ref="C51:C55"/>
    <mergeCell ref="A21:A25"/>
    <mergeCell ref="B21:B25"/>
    <mergeCell ref="C21:C25"/>
    <mergeCell ref="O21:O25"/>
    <mergeCell ref="O13:O17"/>
    <mergeCell ref="B18:B20"/>
    <mergeCell ref="C18:C20"/>
    <mergeCell ref="D18:D20"/>
    <mergeCell ref="E18:E19"/>
    <mergeCell ref="F18:F19"/>
    <mergeCell ref="A13:A20"/>
    <mergeCell ref="F13:J13"/>
    <mergeCell ref="F14:J14"/>
    <mergeCell ref="B13:B17"/>
    <mergeCell ref="C13:C17"/>
    <mergeCell ref="O26:O30"/>
    <mergeCell ref="F26:J26"/>
    <mergeCell ref="F27:J27"/>
    <mergeCell ref="F28:J28"/>
    <mergeCell ref="F29:J29"/>
    <mergeCell ref="F30:J30"/>
    <mergeCell ref="K18:K19"/>
    <mergeCell ref="N18:N19"/>
    <mergeCell ref="O18:O20"/>
    <mergeCell ref="O36:O40"/>
    <mergeCell ref="A56:A60"/>
    <mergeCell ref="B56:B60"/>
    <mergeCell ref="C56:C60"/>
    <mergeCell ref="O56:O60"/>
    <mergeCell ref="O51:O55"/>
    <mergeCell ref="O31:O35"/>
    <mergeCell ref="F31:J31"/>
    <mergeCell ref="F32:J32"/>
    <mergeCell ref="F33:J33"/>
    <mergeCell ref="F34:J34"/>
    <mergeCell ref="F35:J35"/>
    <mergeCell ref="F36:J36"/>
    <mergeCell ref="F37:J37"/>
    <mergeCell ref="F38:J38"/>
    <mergeCell ref="F39:J39"/>
    <mergeCell ref="F40:J40"/>
    <mergeCell ref="F56:J56"/>
    <mergeCell ref="F45:J45"/>
    <mergeCell ref="D66:D68"/>
    <mergeCell ref="E66:E67"/>
    <mergeCell ref="B61:B65"/>
    <mergeCell ref="C61:C65"/>
    <mergeCell ref="O66:O68"/>
    <mergeCell ref="O61:O65"/>
    <mergeCell ref="F53:J53"/>
    <mergeCell ref="F54:J54"/>
    <mergeCell ref="F57:J57"/>
    <mergeCell ref="F58:J58"/>
    <mergeCell ref="F59:J59"/>
    <mergeCell ref="F60:J60"/>
    <mergeCell ref="F61:J61"/>
    <mergeCell ref="F62:J62"/>
    <mergeCell ref="O46:O50"/>
    <mergeCell ref="F66:F67"/>
    <mergeCell ref="K66:K67"/>
    <mergeCell ref="N66:N67"/>
    <mergeCell ref="K1:O1"/>
    <mergeCell ref="F85:J85"/>
    <mergeCell ref="F65:J65"/>
    <mergeCell ref="G66:J66"/>
    <mergeCell ref="F69:J69"/>
    <mergeCell ref="F70:J70"/>
    <mergeCell ref="F71:J71"/>
    <mergeCell ref="F72:J72"/>
    <mergeCell ref="F73:J73"/>
    <mergeCell ref="G74:J74"/>
    <mergeCell ref="F15:J15"/>
    <mergeCell ref="F16:J16"/>
    <mergeCell ref="F17:J17"/>
    <mergeCell ref="G18:J18"/>
    <mergeCell ref="F21:J21"/>
    <mergeCell ref="F22:J22"/>
    <mergeCell ref="F23:J23"/>
    <mergeCell ref="F24:J24"/>
    <mergeCell ref="F25:J25"/>
    <mergeCell ref="O41:O45"/>
    <mergeCell ref="F41:J41"/>
    <mergeCell ref="F42:J42"/>
    <mergeCell ref="F43:J43"/>
    <mergeCell ref="F44:J44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useFirstPageNumber="1" r:id="rId1"/>
  <headerFooter differentFirst="1">
    <oddHeader>&amp;C&amp;P</oddHeader>
  </headerFooter>
  <rowBreaks count="5" manualBreakCount="5">
    <brk id="20" max="15" man="1"/>
    <brk id="35" max="15" man="1"/>
    <brk id="50" max="15" man="1"/>
    <brk id="65" max="15" man="1"/>
    <brk id="8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мероприятий  ПП 4</vt:lpstr>
      <vt:lpstr>'Перечень мероприятий  ПП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2026-02-24T07:34:33Z</dcterms:modified>
</cp:coreProperties>
</file>