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n.spiridonkina\Desktop\2048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8" i="1"/>
  <c r="E27" i="1"/>
  <c r="J24" i="1"/>
  <c r="I24" i="1"/>
  <c r="H24" i="1"/>
  <c r="I21" i="1"/>
  <c r="H21" i="1"/>
  <c r="G21" i="1"/>
  <c r="F21" i="1"/>
  <c r="J19" i="1"/>
  <c r="E19" i="1" s="1"/>
  <c r="E16" i="1" s="1"/>
  <c r="I19" i="1"/>
  <c r="H19" i="1"/>
  <c r="J16" i="1"/>
  <c r="I16" i="1"/>
  <c r="H16" i="1"/>
  <c r="G16" i="1"/>
  <c r="F16" i="1"/>
  <c r="J15" i="1"/>
  <c r="I15" i="1"/>
  <c r="H15" i="1"/>
  <c r="G15" i="1"/>
  <c r="E15" i="1" s="1"/>
  <c r="F15" i="1"/>
  <c r="H14" i="1"/>
  <c r="G14" i="1"/>
  <c r="F14" i="1"/>
  <c r="J13" i="1"/>
  <c r="I13" i="1"/>
  <c r="H13" i="1"/>
  <c r="E13" i="1" s="1"/>
  <c r="G13" i="1"/>
  <c r="F13" i="1"/>
  <c r="J12" i="1"/>
  <c r="I12" i="1"/>
  <c r="H12" i="1"/>
  <c r="G12" i="1"/>
  <c r="F12" i="1"/>
  <c r="F11" i="1" s="1"/>
  <c r="F29" i="1" s="1"/>
  <c r="E12" i="1" l="1"/>
  <c r="H11" i="1"/>
  <c r="H29" i="1" s="1"/>
  <c r="H26" i="1" s="1"/>
  <c r="J14" i="1"/>
  <c r="J11" i="1" s="1"/>
  <c r="J29" i="1" s="1"/>
  <c r="J26" i="1" s="1"/>
  <c r="J21" i="1"/>
  <c r="E24" i="1"/>
  <c r="E21" i="1" s="1"/>
  <c r="F26" i="1"/>
  <c r="E29" i="1"/>
  <c r="E26" i="1" s="1"/>
  <c r="E14" i="1"/>
  <c r="E11" i="1" s="1"/>
  <c r="G11" i="1"/>
  <c r="G29" i="1" s="1"/>
  <c r="G26" i="1" s="1"/>
  <c r="I14" i="1"/>
  <c r="I11" i="1" s="1"/>
  <c r="I29" i="1" s="1"/>
  <c r="I26" i="1" s="1"/>
</calcChain>
</file>

<file path=xl/sharedStrings.xml><?xml version="1.0" encoding="utf-8"?>
<sst xmlns="http://schemas.openxmlformats.org/spreadsheetml/2006/main" count="74" uniqueCount="45">
  <si>
    <t xml:space="preserve">Приложение №2 </t>
  </si>
  <si>
    <t>к постановлению Администрации городского округа Жуковский</t>
  </si>
  <si>
    <t>«</t>
  </si>
  <si>
    <t xml:space="preserve">XIII. Перечень мероприятий 
</t>
  </si>
  <si>
    <t>подпрограммы 6 «Обеспечивающая подпрограмма»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</si>
  <si>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</si>
  <si>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</si>
  <si>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</si>
  <si>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</si>
  <si>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</si>
  <si>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</si>
  <si>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>Ответственный 
за выполнение мероприятия</t>
  </si>
  <si>
    <t>(тыс. руб.)</t>
  </si>
  <si>
    <t xml:space="preserve">  2023 год                                             </t>
  </si>
  <si>
    <t>2024 год</t>
  </si>
  <si>
    <t>2025 год</t>
  </si>
  <si>
    <t>2026 год</t>
  </si>
  <si>
    <t>2027 год</t>
  </si>
  <si>
    <t xml:space="preserve">Основное мероприятие 01. 
Создание условий для реализации полномочий органов местного самоуправления 
</t>
  </si>
  <si>
    <t>2023-2027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</si>
  <si>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</si>
  <si>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</si>
  <si>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</si>
  <si>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</si>
  <si>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</si>
  <si>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 xml:space="preserve">                                                                                                         </t>
  </si>
  <si>
    <t>Внебюджетные средства</t>
  </si>
  <si>
    <t>1.1</t>
  </si>
  <si>
    <t xml:space="preserve">Мероприятие 01.01. 
Обеспечение деятельности муниципального учреждения «Единая дежурная диспетчерская служба муниципального образования Московской области»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</si>
  <si>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</si>
  <si>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</t>
  </si>
  <si>
    <t>1.2</t>
  </si>
  <si>
    <t>Мероприятие 01.02. 
Обеспечение деятельности муниципального учреждения в сфере спасения населения и экстренного реагирования на чрезвычайные ситуации (аварийно-спасательные формирования органов местного самоуправления муниципального образования Московской области)</t>
  </si>
  <si>
    <t xml:space="preserve">                                                     </t>
  </si>
  <si>
    <t xml:space="preserve">Средства бюджета городского округа Жуковский </t>
  </si>
  <si>
    <t>Итого по подпрограмме</t>
  </si>
  <si>
    <t>Итого</t>
  </si>
  <si>
    <t xml:space="preserve">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</si>
  <si>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</si>
  <si>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</t>
  </si>
  <si>
    <r>
      <rPr>
        <sz val="12"/>
        <color theme="1"/>
        <rFont val="Calibri"/>
        <family val="2"/>
        <charset val="204"/>
      </rPr>
      <t>»</t>
    </r>
    <r>
      <rPr>
        <sz val="10.8"/>
        <color theme="1"/>
        <rFont val="Times New Roman"/>
        <family val="1"/>
        <charset val="204"/>
      </rPr>
      <t>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</si>
  <si>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</si>
  <si>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</si>
  <si>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от «23» декабря 2025 г.</t>
  </si>
  <si>
    <t>№2048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</si>
</sst>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</font>
    <font>
      <sz val="10.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0" borderId="0" xfId="0" applyNumberFormat="1" applyFont="1" applyAlignment="1">
      <alignment horizontal="left"/>
    </xf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H5" sqref="H5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10" width="15.7109375" customWidth="1"/>
    <col min="11" max="11" width="18.7109375" customWidth="1"/>
  </cols>
  <sheetData>
    <row r="1" spans="1:13" x14ac:dyDescent="0.25">
      <c r="H1" s="22" t="s">
        <v>0</v>
      </c>
      <c r="I1" s="22"/>
      <c r="J1" s="22"/>
      <c r="K1" s="22"/>
    </row>
    <row r="2" spans="1:13" x14ac:dyDescent="0.25">
      <c r="H2" s="22" t="s">
        <v>1</v>
      </c>
      <c r="I2" s="22"/>
      <c r="J2" s="22"/>
      <c r="K2" s="22"/>
    </row>
    <row r="3" spans="1:13" x14ac:dyDescent="0.25">
      <c r="H3" s="22" t="s">
        <v>43</v>
      </c>
      <c r="I3" s="22"/>
      <c r="J3" s="22"/>
      <c r="K3" s="22"/>
    </row>
    <row r="4" spans="1:13" x14ac:dyDescent="0.25">
      <c r="A4" s="1" t="s">
        <v>2</v>
      </c>
      <c r="H4" s="22" t="s">
        <v>44</v>
      </c>
      <c r="I4" s="22"/>
      <c r="J4" s="22"/>
      <c r="K4" s="22"/>
    </row>
    <row r="5" spans="1:13" x14ac:dyDescent="0.25">
      <c r="A5" s="23" t="s">
        <v>3</v>
      </c>
      <c r="B5" s="24"/>
      <c r="C5" s="24"/>
      <c r="D5" s="24"/>
      <c r="E5" s="2"/>
      <c r="F5" s="2"/>
      <c r="G5" s="2"/>
    </row>
    <row r="6" spans="1:13" x14ac:dyDescent="0.25">
      <c r="A6" s="23" t="s">
        <v>4</v>
      </c>
      <c r="B6" s="23"/>
      <c r="C6" s="23"/>
      <c r="D6" s="23"/>
      <c r="E6" s="23"/>
      <c r="F6" s="23"/>
      <c r="G6" s="23"/>
    </row>
    <row r="7" spans="1:13" ht="15.75" thickBot="1" x14ac:dyDescent="0.3"/>
    <row r="8" spans="1:13" ht="16.5" thickBot="1" x14ac:dyDescent="0.3">
      <c r="A8" s="17" t="s">
        <v>5</v>
      </c>
      <c r="B8" s="18" t="s">
        <v>6</v>
      </c>
      <c r="C8" s="18" t="s">
        <v>7</v>
      </c>
      <c r="D8" s="18" t="s">
        <v>8</v>
      </c>
      <c r="E8" s="3" t="s">
        <v>9</v>
      </c>
      <c r="F8" s="19" t="s">
        <v>10</v>
      </c>
      <c r="G8" s="20"/>
      <c r="H8" s="20"/>
      <c r="I8" s="20"/>
      <c r="J8" s="21"/>
      <c r="K8" s="18" t="s">
        <v>11</v>
      </c>
    </row>
    <row r="9" spans="1:13" ht="16.5" thickBot="1" x14ac:dyDescent="0.3">
      <c r="A9" s="17"/>
      <c r="B9" s="18"/>
      <c r="C9" s="18"/>
      <c r="D9" s="18"/>
      <c r="E9" s="3" t="s">
        <v>12</v>
      </c>
      <c r="F9" s="3" t="s">
        <v>13</v>
      </c>
      <c r="G9" s="3" t="s">
        <v>14</v>
      </c>
      <c r="H9" s="3" t="s">
        <v>15</v>
      </c>
      <c r="I9" s="3" t="s">
        <v>16</v>
      </c>
      <c r="J9" s="3" t="s">
        <v>17</v>
      </c>
      <c r="K9" s="18"/>
    </row>
    <row r="10" spans="1:13" ht="16.5" thickBot="1" x14ac:dyDescent="0.3">
      <c r="A10" s="4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</row>
    <row r="11" spans="1:13" ht="16.5" thickBot="1" x14ac:dyDescent="0.3">
      <c r="A11" s="11">
        <v>1</v>
      </c>
      <c r="B11" s="12" t="s">
        <v>18</v>
      </c>
      <c r="C11" s="5" t="s">
        <v>19</v>
      </c>
      <c r="D11" s="6" t="s">
        <v>20</v>
      </c>
      <c r="E11" s="7">
        <f t="shared" ref="E11:J11" si="0">SUM(E12:E15)</f>
        <v>246786.64689999999</v>
      </c>
      <c r="F11" s="7">
        <f t="shared" si="0"/>
        <v>40944.795190000004</v>
      </c>
      <c r="G11" s="7">
        <f t="shared" si="0"/>
        <v>44626.925260000004</v>
      </c>
      <c r="H11" s="7">
        <f t="shared" si="0"/>
        <v>52136.981509999998</v>
      </c>
      <c r="I11" s="7">
        <f t="shared" si="0"/>
        <v>53599.749509999994</v>
      </c>
      <c r="J11" s="7">
        <f t="shared" si="0"/>
        <v>55478.19543</v>
      </c>
      <c r="K11" s="13" t="s">
        <v>21</v>
      </c>
    </row>
    <row r="12" spans="1:13" ht="32.25" thickBot="1" x14ac:dyDescent="0.3">
      <c r="A12" s="11"/>
      <c r="B12" s="12"/>
      <c r="C12" s="5" t="s">
        <v>19</v>
      </c>
      <c r="D12" s="6" t="s">
        <v>22</v>
      </c>
      <c r="E12" s="7">
        <f>SUM(F12:J12)</f>
        <v>0</v>
      </c>
      <c r="F12" s="7">
        <f>F17+F22</f>
        <v>0</v>
      </c>
      <c r="G12" s="7">
        <f>G17+G22</f>
        <v>0</v>
      </c>
      <c r="H12" s="7">
        <f>H17+H22</f>
        <v>0</v>
      </c>
      <c r="I12" s="7">
        <f>I17+I22</f>
        <v>0</v>
      </c>
      <c r="J12" s="7">
        <f>J17+J22</f>
        <v>0</v>
      </c>
      <c r="K12" s="13"/>
    </row>
    <row r="13" spans="1:13" ht="32.25" thickBot="1" x14ac:dyDescent="0.3">
      <c r="A13" s="11"/>
      <c r="B13" s="12"/>
      <c r="C13" s="5" t="s">
        <v>19</v>
      </c>
      <c r="D13" s="6" t="s">
        <v>23</v>
      </c>
      <c r="E13" s="7">
        <f>SUM(F13:J13)</f>
        <v>0</v>
      </c>
      <c r="F13" s="7">
        <f t="shared" ref="F13:J15" si="1">F18+F23</f>
        <v>0</v>
      </c>
      <c r="G13" s="7">
        <f t="shared" si="1"/>
        <v>0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13"/>
    </row>
    <row r="14" spans="1:13" ht="48" thickBot="1" x14ac:dyDescent="0.3">
      <c r="A14" s="11"/>
      <c r="B14" s="12"/>
      <c r="C14" s="5" t="s">
        <v>19</v>
      </c>
      <c r="D14" s="6" t="s">
        <v>24</v>
      </c>
      <c r="E14" s="7">
        <f>SUM(F14:J14)</f>
        <v>246786.64689999999</v>
      </c>
      <c r="F14" s="7">
        <f t="shared" si="1"/>
        <v>40944.795190000004</v>
      </c>
      <c r="G14" s="7">
        <f t="shared" si="1"/>
        <v>44626.925260000004</v>
      </c>
      <c r="H14" s="7">
        <f t="shared" si="1"/>
        <v>52136.981509999998</v>
      </c>
      <c r="I14" s="7">
        <f t="shared" si="1"/>
        <v>53599.749509999994</v>
      </c>
      <c r="J14" s="7">
        <f t="shared" si="1"/>
        <v>55478.19543</v>
      </c>
      <c r="K14" s="13"/>
      <c r="M14" t="s">
        <v>25</v>
      </c>
    </row>
    <row r="15" spans="1:13" ht="16.5" thickBot="1" x14ac:dyDescent="0.3">
      <c r="A15" s="11"/>
      <c r="B15" s="12"/>
      <c r="C15" s="5" t="s">
        <v>19</v>
      </c>
      <c r="D15" s="6" t="s">
        <v>26</v>
      </c>
      <c r="E15" s="7">
        <f>SUM(F15:J15)</f>
        <v>0</v>
      </c>
      <c r="F15" s="7">
        <f t="shared" si="1"/>
        <v>0</v>
      </c>
      <c r="G15" s="7">
        <f t="shared" si="1"/>
        <v>0</v>
      </c>
      <c r="H15" s="7">
        <f t="shared" si="1"/>
        <v>0</v>
      </c>
      <c r="I15" s="7">
        <f t="shared" si="1"/>
        <v>0</v>
      </c>
      <c r="J15" s="7">
        <f t="shared" si="1"/>
        <v>0</v>
      </c>
      <c r="K15" s="13"/>
    </row>
    <row r="16" spans="1:13" ht="16.5" thickBot="1" x14ac:dyDescent="0.3">
      <c r="A16" s="11" t="s">
        <v>27</v>
      </c>
      <c r="B16" s="12" t="s">
        <v>28</v>
      </c>
      <c r="C16" s="5" t="s">
        <v>19</v>
      </c>
      <c r="D16" s="6" t="s">
        <v>20</v>
      </c>
      <c r="E16" s="7">
        <f t="shared" ref="E16:J16" si="2">E19</f>
        <v>122446.48831</v>
      </c>
      <c r="F16" s="7">
        <f t="shared" si="2"/>
        <v>21102.707050000001</v>
      </c>
      <c r="G16" s="7">
        <f t="shared" si="2"/>
        <v>22203.1041</v>
      </c>
      <c r="H16" s="7">
        <f t="shared" si="2"/>
        <v>25469.426800000001</v>
      </c>
      <c r="I16" s="7">
        <f t="shared" si="2"/>
        <v>26368.24152</v>
      </c>
      <c r="J16" s="7">
        <f t="shared" si="2"/>
        <v>27303.008839999999</v>
      </c>
      <c r="K16" s="13" t="s">
        <v>21</v>
      </c>
      <c r="M16" t="s">
        <v>29</v>
      </c>
    </row>
    <row r="17" spans="1:14" ht="32.25" thickBot="1" x14ac:dyDescent="0.3">
      <c r="A17" s="11"/>
      <c r="B17" s="12"/>
      <c r="C17" s="5" t="s">
        <v>19</v>
      </c>
      <c r="D17" s="6" t="s">
        <v>22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3"/>
    </row>
    <row r="18" spans="1:14" ht="32.25" thickBot="1" x14ac:dyDescent="0.3">
      <c r="A18" s="11"/>
      <c r="B18" s="12"/>
      <c r="C18" s="5" t="s">
        <v>19</v>
      </c>
      <c r="D18" s="6" t="s">
        <v>23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3"/>
    </row>
    <row r="19" spans="1:14" ht="48" thickBot="1" x14ac:dyDescent="0.3">
      <c r="A19" s="11"/>
      <c r="B19" s="12"/>
      <c r="C19" s="5" t="s">
        <v>19</v>
      </c>
      <c r="D19" s="6" t="s">
        <v>24</v>
      </c>
      <c r="E19" s="7">
        <f>F19+G19+H19+I19+J19</f>
        <v>122446.48831</v>
      </c>
      <c r="F19" s="7">
        <v>21102.707050000001</v>
      </c>
      <c r="G19" s="7">
        <v>22203.1041</v>
      </c>
      <c r="H19" s="7">
        <f>22471.3198+1741+1257.107</f>
        <v>25469.426800000001</v>
      </c>
      <c r="I19" s="7">
        <f>23370.13452+1741+1257.107</f>
        <v>26368.24152</v>
      </c>
      <c r="J19" s="7">
        <f>24304.90184+1741+1257.107</f>
        <v>27303.008839999999</v>
      </c>
      <c r="K19" s="13"/>
      <c r="M19" t="s">
        <v>30</v>
      </c>
    </row>
    <row r="20" spans="1:14" ht="16.5" thickBot="1" x14ac:dyDescent="0.3">
      <c r="A20" s="11"/>
      <c r="B20" s="12"/>
      <c r="C20" s="5" t="s">
        <v>19</v>
      </c>
      <c r="D20" s="6" t="s">
        <v>26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13"/>
    </row>
    <row r="21" spans="1:14" ht="16.5" thickBot="1" x14ac:dyDescent="0.3">
      <c r="A21" s="11" t="s">
        <v>31</v>
      </c>
      <c r="B21" s="12" t="s">
        <v>32</v>
      </c>
      <c r="C21" s="5" t="s">
        <v>19</v>
      </c>
      <c r="D21" s="6" t="s">
        <v>20</v>
      </c>
      <c r="E21" s="7">
        <f t="shared" ref="E21:J21" si="3">E24</f>
        <v>124340.15858999999</v>
      </c>
      <c r="F21" s="7">
        <f t="shared" si="3"/>
        <v>19842.08814</v>
      </c>
      <c r="G21" s="7">
        <f t="shared" si="3"/>
        <v>22423.82116</v>
      </c>
      <c r="H21" s="7">
        <f t="shared" si="3"/>
        <v>26667.55471</v>
      </c>
      <c r="I21" s="7">
        <f t="shared" si="3"/>
        <v>27231.507989999998</v>
      </c>
      <c r="J21" s="7">
        <f t="shared" si="3"/>
        <v>28175.186590000001</v>
      </c>
      <c r="K21" s="13" t="s">
        <v>21</v>
      </c>
      <c r="M21" t="s">
        <v>33</v>
      </c>
    </row>
    <row r="22" spans="1:14" ht="32.25" thickBot="1" x14ac:dyDescent="0.3">
      <c r="A22" s="11"/>
      <c r="B22" s="12"/>
      <c r="C22" s="5" t="s">
        <v>19</v>
      </c>
      <c r="D22" s="6" t="s">
        <v>22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13"/>
    </row>
    <row r="23" spans="1:14" ht="32.25" thickBot="1" x14ac:dyDescent="0.3">
      <c r="A23" s="11"/>
      <c r="B23" s="12"/>
      <c r="C23" s="5" t="s">
        <v>19</v>
      </c>
      <c r="D23" s="6" t="s">
        <v>23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13"/>
    </row>
    <row r="24" spans="1:14" ht="48" thickBot="1" x14ac:dyDescent="0.3">
      <c r="A24" s="11"/>
      <c r="B24" s="12"/>
      <c r="C24" s="5" t="s">
        <v>19</v>
      </c>
      <c r="D24" s="6" t="s">
        <v>34</v>
      </c>
      <c r="E24" s="7">
        <f>F24+G24+H24+I24+J24</f>
        <v>124340.15858999999</v>
      </c>
      <c r="F24" s="8">
        <v>19842.08814</v>
      </c>
      <c r="G24" s="7">
        <v>22423.82116</v>
      </c>
      <c r="H24" s="7">
        <f>22690.12473+3634+343.42998</f>
        <v>26667.55471</v>
      </c>
      <c r="I24" s="7">
        <f>23597.50799+3634</f>
        <v>27231.507989999998</v>
      </c>
      <c r="J24" s="7">
        <f>24541.18659+3634</f>
        <v>28175.186590000001</v>
      </c>
      <c r="K24" s="13"/>
    </row>
    <row r="25" spans="1:14" ht="16.5" thickBot="1" x14ac:dyDescent="0.3">
      <c r="A25" s="11"/>
      <c r="B25" s="12"/>
      <c r="C25" s="5" t="s">
        <v>19</v>
      </c>
      <c r="D25" s="6" t="s">
        <v>26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3"/>
    </row>
    <row r="26" spans="1:14" ht="16.5" thickBot="1" x14ac:dyDescent="0.3">
      <c r="A26" s="14"/>
      <c r="B26" s="15" t="s">
        <v>35</v>
      </c>
      <c r="C26" s="15"/>
      <c r="D26" s="6" t="s">
        <v>36</v>
      </c>
      <c r="E26" s="7">
        <f t="shared" ref="E26:J26" si="4">SUM(E27:E30)</f>
        <v>246786.64689999999</v>
      </c>
      <c r="F26" s="7">
        <f t="shared" si="4"/>
        <v>40944.795190000004</v>
      </c>
      <c r="G26" s="7">
        <f t="shared" si="4"/>
        <v>44626.925260000004</v>
      </c>
      <c r="H26" s="7">
        <f t="shared" si="4"/>
        <v>52136.981509999998</v>
      </c>
      <c r="I26" s="7">
        <f t="shared" si="4"/>
        <v>53599.749509999994</v>
      </c>
      <c r="J26" s="7">
        <f t="shared" si="4"/>
        <v>55478.19543</v>
      </c>
      <c r="K26" s="16"/>
      <c r="N26" t="s">
        <v>37</v>
      </c>
    </row>
    <row r="27" spans="1:14" ht="32.25" thickBot="1" x14ac:dyDescent="0.3">
      <c r="A27" s="14"/>
      <c r="B27" s="15"/>
      <c r="C27" s="15"/>
      <c r="D27" s="6" t="s">
        <v>22</v>
      </c>
      <c r="E27" s="7">
        <f>SUM(F27:J27)</f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6"/>
    </row>
    <row r="28" spans="1:14" ht="32.25" thickBot="1" x14ac:dyDescent="0.3">
      <c r="A28" s="14"/>
      <c r="B28" s="15"/>
      <c r="C28" s="15"/>
      <c r="D28" s="6" t="s">
        <v>23</v>
      </c>
      <c r="E28" s="7">
        <f>SUM(F28:J28)</f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16"/>
    </row>
    <row r="29" spans="1:14" ht="48" thickBot="1" x14ac:dyDescent="0.3">
      <c r="A29" s="14"/>
      <c r="B29" s="15"/>
      <c r="C29" s="15"/>
      <c r="D29" s="6" t="s">
        <v>24</v>
      </c>
      <c r="E29" s="7">
        <f>SUM(F29:J29)</f>
        <v>246786.64689999999</v>
      </c>
      <c r="F29" s="7">
        <f>F11</f>
        <v>40944.795190000004</v>
      </c>
      <c r="G29" s="7">
        <f>G11</f>
        <v>44626.925260000004</v>
      </c>
      <c r="H29" s="7">
        <f>H11</f>
        <v>52136.981509999998</v>
      </c>
      <c r="I29" s="7">
        <f>I11</f>
        <v>53599.749509999994</v>
      </c>
      <c r="J29" s="7">
        <f>J11</f>
        <v>55478.19543</v>
      </c>
      <c r="K29" s="16"/>
    </row>
    <row r="30" spans="1:14" ht="16.5" thickBot="1" x14ac:dyDescent="0.3">
      <c r="A30" s="14"/>
      <c r="B30" s="15"/>
      <c r="C30" s="15"/>
      <c r="D30" s="6" t="s">
        <v>26</v>
      </c>
      <c r="E30" s="7">
        <f>SUM(F30:J30)</f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16"/>
    </row>
    <row r="31" spans="1:14" ht="15.75" x14ac:dyDescent="0.25">
      <c r="A31" s="9"/>
      <c r="B31" s="9"/>
      <c r="C31" s="9"/>
      <c r="D31" s="9"/>
      <c r="E31" s="9"/>
      <c r="F31" s="9"/>
      <c r="G31" s="9" t="s">
        <v>38</v>
      </c>
      <c r="H31" s="9" t="s">
        <v>39</v>
      </c>
      <c r="I31" s="9"/>
      <c r="J31" s="9"/>
      <c r="K31" s="10" t="s">
        <v>40</v>
      </c>
    </row>
    <row r="33" spans="7:7" x14ac:dyDescent="0.25">
      <c r="G33" t="s">
        <v>41</v>
      </c>
    </row>
    <row r="34" spans="7:7" x14ac:dyDescent="0.25">
      <c r="G34" t="s">
        <v>42</v>
      </c>
    </row>
  </sheetData>
  <mergeCells count="24">
    <mergeCell ref="A5:D5"/>
    <mergeCell ref="A6:G6"/>
    <mergeCell ref="K8:K9"/>
    <mergeCell ref="H1:K1"/>
    <mergeCell ref="H2:K2"/>
    <mergeCell ref="H3:K3"/>
    <mergeCell ref="H4:K4"/>
    <mergeCell ref="A8:A9"/>
    <mergeCell ref="B8:B9"/>
    <mergeCell ref="C8:C9"/>
    <mergeCell ref="D8:D9"/>
    <mergeCell ref="F8:J8"/>
    <mergeCell ref="A11:A15"/>
    <mergeCell ref="B11:B15"/>
    <mergeCell ref="K11:K15"/>
    <mergeCell ref="A16:A20"/>
    <mergeCell ref="B16:B20"/>
    <mergeCell ref="K16:K20"/>
    <mergeCell ref="A21:A25"/>
    <mergeCell ref="B21:B25"/>
    <mergeCell ref="K21:K25"/>
    <mergeCell ref="A26:A30"/>
    <mergeCell ref="B26:C30"/>
    <mergeCell ref="K26:K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Спиридонкина Н.Н.</cp:lastModifiedBy>
  <dcterms:created xsi:type="dcterms:W3CDTF">2025-12-23T07:26:34Z</dcterms:created>
  <dcterms:modified xsi:type="dcterms:W3CDTF">2025-12-23T13:26:25Z</dcterms:modified>
</cp:coreProperties>
</file>