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0" i="1" l="1"/>
  <c r="E199" i="1"/>
  <c r="E198" i="1"/>
  <c r="E197" i="1"/>
  <c r="Q196" i="1"/>
  <c r="P196" i="1"/>
  <c r="H196" i="1"/>
  <c r="G196" i="1"/>
  <c r="F196" i="1"/>
  <c r="E196" i="1"/>
  <c r="E192" i="1"/>
  <c r="E191" i="1"/>
  <c r="E190" i="1"/>
  <c r="E189" i="1"/>
  <c r="Q188" i="1"/>
  <c r="P188" i="1"/>
  <c r="H188" i="1"/>
  <c r="G188" i="1"/>
  <c r="F188" i="1"/>
  <c r="E188" i="1" s="1"/>
  <c r="E184" i="1"/>
  <c r="E183" i="1"/>
  <c r="E182" i="1"/>
  <c r="E181" i="1"/>
  <c r="P180" i="1"/>
  <c r="H180" i="1"/>
  <c r="E180" i="1" s="1"/>
  <c r="Q179" i="1"/>
  <c r="P179" i="1"/>
  <c r="H179" i="1"/>
  <c r="E179" i="1" s="1"/>
  <c r="G179" i="1"/>
  <c r="F179" i="1"/>
  <c r="Q178" i="1"/>
  <c r="E178" i="1" s="1"/>
  <c r="P178" i="1"/>
  <c r="H178" i="1"/>
  <c r="G178" i="1"/>
  <c r="F178" i="1"/>
  <c r="Q177" i="1"/>
  <c r="P177" i="1"/>
  <c r="H177" i="1"/>
  <c r="E177" i="1" s="1"/>
  <c r="G177" i="1"/>
  <c r="F177" i="1"/>
  <c r="Q176" i="1"/>
  <c r="E176" i="1" s="1"/>
  <c r="P176" i="1"/>
  <c r="H176" i="1"/>
  <c r="G176" i="1"/>
  <c r="F176" i="1"/>
  <c r="P175" i="1"/>
  <c r="E171" i="1"/>
  <c r="E170" i="1"/>
  <c r="E169" i="1"/>
  <c r="E168" i="1"/>
  <c r="Q167" i="1"/>
  <c r="P167" i="1"/>
  <c r="H167" i="1"/>
  <c r="G167" i="1"/>
  <c r="F167" i="1"/>
  <c r="E167" i="1" s="1"/>
  <c r="E166" i="1"/>
  <c r="H165" i="1"/>
  <c r="E165" i="1" s="1"/>
  <c r="E164" i="1"/>
  <c r="E163" i="1"/>
  <c r="Q162" i="1"/>
  <c r="P162" i="1"/>
  <c r="G162" i="1"/>
  <c r="F162" i="1"/>
  <c r="E150" i="1"/>
  <c r="E149" i="1"/>
  <c r="E148" i="1"/>
  <c r="E147" i="1"/>
  <c r="Q146" i="1"/>
  <c r="P146" i="1"/>
  <c r="H146" i="1"/>
  <c r="G146" i="1"/>
  <c r="F146" i="1"/>
  <c r="E146" i="1" s="1"/>
  <c r="E142" i="1"/>
  <c r="E141" i="1"/>
  <c r="E140" i="1"/>
  <c r="E139" i="1"/>
  <c r="Q138" i="1"/>
  <c r="P138" i="1"/>
  <c r="H138" i="1"/>
  <c r="G138" i="1"/>
  <c r="F138" i="1"/>
  <c r="E138" i="1" s="1"/>
  <c r="E137" i="1"/>
  <c r="E136" i="1"/>
  <c r="E135" i="1"/>
  <c r="E134" i="1"/>
  <c r="Q133" i="1"/>
  <c r="P133" i="1"/>
  <c r="H133" i="1"/>
  <c r="G133" i="1"/>
  <c r="F133" i="1"/>
  <c r="E133" i="1" s="1"/>
  <c r="E128" i="1"/>
  <c r="E127" i="1"/>
  <c r="E126" i="1"/>
  <c r="E125" i="1"/>
  <c r="Q124" i="1"/>
  <c r="P124" i="1"/>
  <c r="H124" i="1"/>
  <c r="G124" i="1"/>
  <c r="F124" i="1"/>
  <c r="E124" i="1" s="1"/>
  <c r="E120" i="1"/>
  <c r="E119" i="1"/>
  <c r="E118" i="1"/>
  <c r="E117" i="1"/>
  <c r="Q116" i="1"/>
  <c r="P116" i="1"/>
  <c r="H116" i="1"/>
  <c r="F116" i="1"/>
  <c r="E116" i="1" s="1"/>
  <c r="E112" i="1"/>
  <c r="H111" i="1"/>
  <c r="E111" i="1" s="1"/>
  <c r="E110" i="1"/>
  <c r="H109" i="1"/>
  <c r="E109" i="1"/>
  <c r="Q108" i="1"/>
  <c r="P108" i="1"/>
  <c r="G108" i="1"/>
  <c r="F108" i="1"/>
  <c r="E104" i="1"/>
  <c r="E103" i="1"/>
  <c r="E102" i="1"/>
  <c r="E101" i="1"/>
  <c r="E100" i="1"/>
  <c r="E96" i="1"/>
  <c r="E95" i="1"/>
  <c r="E94" i="1"/>
  <c r="E93" i="1"/>
  <c r="E92" i="1"/>
  <c r="E88" i="1"/>
  <c r="E87" i="1"/>
  <c r="E86" i="1"/>
  <c r="E85" i="1"/>
  <c r="Q84" i="1"/>
  <c r="P84" i="1"/>
  <c r="H84" i="1"/>
  <c r="G84" i="1"/>
  <c r="F84" i="1"/>
  <c r="E84" i="1" s="1"/>
  <c r="E80" i="1"/>
  <c r="E79" i="1"/>
  <c r="E78" i="1"/>
  <c r="E77" i="1"/>
  <c r="H76" i="1"/>
  <c r="E76" i="1"/>
  <c r="Q75" i="1"/>
  <c r="E75" i="1" s="1"/>
  <c r="P75" i="1"/>
  <c r="H75" i="1"/>
  <c r="G75" i="1"/>
  <c r="F75" i="1"/>
  <c r="Q74" i="1"/>
  <c r="P74" i="1"/>
  <c r="G74" i="1"/>
  <c r="F74" i="1"/>
  <c r="Q73" i="1"/>
  <c r="E73" i="1" s="1"/>
  <c r="P73" i="1"/>
  <c r="H73" i="1"/>
  <c r="G73" i="1"/>
  <c r="F73" i="1"/>
  <c r="Q72" i="1"/>
  <c r="P72" i="1"/>
  <c r="E72" i="1" s="1"/>
  <c r="H72" i="1"/>
  <c r="G72" i="1"/>
  <c r="F72" i="1"/>
  <c r="Q71" i="1"/>
  <c r="G71" i="1"/>
  <c r="F71" i="1"/>
  <c r="E70" i="1"/>
  <c r="E69" i="1"/>
  <c r="E68" i="1"/>
  <c r="E67" i="1"/>
  <c r="E66" i="1"/>
  <c r="E62" i="1"/>
  <c r="H61" i="1"/>
  <c r="E61" i="1" s="1"/>
  <c r="E60" i="1"/>
  <c r="E59" i="1"/>
  <c r="P58" i="1"/>
  <c r="E58" i="1" s="1"/>
  <c r="H58" i="1"/>
  <c r="E54" i="1"/>
  <c r="E53" i="1"/>
  <c r="E52" i="1"/>
  <c r="E51" i="1"/>
  <c r="Q50" i="1"/>
  <c r="P50" i="1"/>
  <c r="H50" i="1"/>
  <c r="G50" i="1"/>
  <c r="F50" i="1"/>
  <c r="E50" i="1" s="1"/>
  <c r="E49" i="1"/>
  <c r="E48" i="1"/>
  <c r="E47" i="1"/>
  <c r="E46" i="1"/>
  <c r="P45" i="1"/>
  <c r="H45" i="1"/>
  <c r="G45" i="1"/>
  <c r="F45" i="1"/>
  <c r="E45" i="1" s="1"/>
  <c r="E44" i="1"/>
  <c r="E43" i="1"/>
  <c r="E42" i="1"/>
  <c r="E41" i="1"/>
  <c r="Q40" i="1"/>
  <c r="P40" i="1"/>
  <c r="E40" i="1" s="1"/>
  <c r="H40" i="1"/>
  <c r="G40" i="1"/>
  <c r="F40" i="1"/>
  <c r="Q36" i="1"/>
  <c r="P36" i="1"/>
  <c r="H36" i="1"/>
  <c r="G36" i="1"/>
  <c r="F36" i="1"/>
  <c r="E36" i="1" s="1"/>
  <c r="Q35" i="1"/>
  <c r="P35" i="1"/>
  <c r="E35" i="1" s="1"/>
  <c r="H35" i="1"/>
  <c r="G35" i="1"/>
  <c r="F35" i="1"/>
  <c r="Q34" i="1"/>
  <c r="P34" i="1"/>
  <c r="H34" i="1"/>
  <c r="G34" i="1"/>
  <c r="F34" i="1"/>
  <c r="E34" i="1" s="1"/>
  <c r="Q33" i="1"/>
  <c r="P33" i="1"/>
  <c r="P32" i="1" s="1"/>
  <c r="H33" i="1"/>
  <c r="H32" i="1" s="1"/>
  <c r="G33" i="1"/>
  <c r="F33" i="1"/>
  <c r="Q32" i="1"/>
  <c r="G32" i="1"/>
  <c r="F32" i="1"/>
  <c r="E32" i="1" s="1"/>
  <c r="E28" i="1"/>
  <c r="E27" i="1"/>
  <c r="E26" i="1"/>
  <c r="E25" i="1"/>
  <c r="E24" i="1"/>
  <c r="E20" i="1"/>
  <c r="E19" i="1"/>
  <c r="E18" i="1"/>
  <c r="E17" i="1"/>
  <c r="E16" i="1"/>
  <c r="Q15" i="1"/>
  <c r="Q208" i="1" s="1"/>
  <c r="P15" i="1"/>
  <c r="P208" i="1" s="1"/>
  <c r="H15" i="1"/>
  <c r="H208" i="1" s="1"/>
  <c r="G15" i="1"/>
  <c r="G208" i="1" s="1"/>
  <c r="F15" i="1"/>
  <c r="F208" i="1" s="1"/>
  <c r="Q14" i="1"/>
  <c r="Q207" i="1" s="1"/>
  <c r="P14" i="1"/>
  <c r="P207" i="1" s="1"/>
  <c r="H14" i="1"/>
  <c r="G14" i="1"/>
  <c r="G207" i="1" s="1"/>
  <c r="F14" i="1"/>
  <c r="F207" i="1" s="1"/>
  <c r="E14" i="1"/>
  <c r="Q13" i="1"/>
  <c r="Q206" i="1" s="1"/>
  <c r="P13" i="1"/>
  <c r="P206" i="1" s="1"/>
  <c r="H13" i="1"/>
  <c r="H206" i="1" s="1"/>
  <c r="G13" i="1"/>
  <c r="G206" i="1" s="1"/>
  <c r="F13" i="1"/>
  <c r="F206" i="1" s="1"/>
  <c r="Q12" i="1"/>
  <c r="Q205" i="1" s="1"/>
  <c r="P12" i="1"/>
  <c r="P11" i="1" s="1"/>
  <c r="H12" i="1"/>
  <c r="H205" i="1" s="1"/>
  <c r="G12" i="1"/>
  <c r="G205" i="1" s="1"/>
  <c r="F12" i="1"/>
  <c r="F205" i="1" s="1"/>
  <c r="E12" i="1"/>
  <c r="Q11" i="1"/>
  <c r="Q204" i="1" s="1"/>
  <c r="G11" i="1"/>
  <c r="G204" i="1" s="1"/>
  <c r="F11" i="1"/>
  <c r="F204" i="1" s="1"/>
  <c r="E208" i="1" l="1"/>
  <c r="P204" i="1"/>
  <c r="E206" i="1"/>
  <c r="H11" i="1"/>
  <c r="H108" i="1"/>
  <c r="E108" i="1" s="1"/>
  <c r="H175" i="1"/>
  <c r="E175" i="1" s="1"/>
  <c r="E33" i="1"/>
  <c r="P205" i="1"/>
  <c r="E205" i="1" s="1"/>
  <c r="E11" i="1"/>
  <c r="E13" i="1"/>
  <c r="E15" i="1"/>
  <c r="P71" i="1"/>
  <c r="H162" i="1"/>
  <c r="E162" i="1" s="1"/>
  <c r="H74" i="1"/>
  <c r="E74" i="1" s="1"/>
  <c r="H207" i="1" l="1"/>
  <c r="E207" i="1" s="1"/>
  <c r="H71" i="1"/>
  <c r="E71" i="1" s="1"/>
  <c r="H204" i="1" l="1"/>
  <c r="E204" i="1" s="1"/>
</calcChain>
</file>

<file path=xl/sharedStrings.xml><?xml version="1.0" encoding="utf-8"?>
<sst xmlns="http://schemas.openxmlformats.org/spreadsheetml/2006/main" count="414" uniqueCount="113">
  <si>
    <t xml:space="preserve">Приложение 3 к постановлению </t>
  </si>
  <si>
    <t xml:space="preserve">Администрации городского округа Жуковский </t>
  </si>
  <si>
    <t>от 12.12.2025 №1921</t>
  </si>
  <si>
    <t xml:space="preserve">
8. Перечень мероприятий подпрограммы 3 «Объекты теплоснабжения, инженерные коммуникации»</t>
  </si>
  <si>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</si>
  <si>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</si>
  <si>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</si>
  <si>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</si>
  <si>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</si>
  <si>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</si>
  <si>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</si>
  <si>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</si>
  <si>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</si>
  <si>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</si>
  <si>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</si>
  <si>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</si>
  <si>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Основное мероприятие 01 – Строительство, реконструкция, капитальный ремонт объектов теплоснабжения  на территории муниципальных образований Московской области</t>
  </si>
  <si>
    <t>2023 - 2027              годы</t>
  </si>
  <si>
    <t>Итого</t>
  </si>
  <si>
    <t xml:space="preserve"> Управление градостроительной деятельностью Администрации, УЖК Администрации, МП «Теплоцентраль»</t>
  </si>
  <si>
    <t>Средства бюджета Московской области</t>
  </si>
  <si>
    <t>Средства       федерального бюджета</t>
  </si>
  <si>
    <t>Средства бюджета          г.о. Жуковский</t>
  </si>
  <si>
    <t>Внебюджетные источники</t>
  </si>
  <si>
    <t>1.1</t>
  </si>
  <si>
    <t>Мероприятие 01.01. –  Строительство и реконструкция объектов теплоснабжения  муниципальной собственности</t>
  </si>
  <si>
    <t xml:space="preserve"> Управление градостроительной деятельностью Администрации, МП «Теплоцентраль»</t>
  </si>
  <si>
    <t xml:space="preserve"> Построены и реконструированы  объекты теплоснабжения муниципальной собственности, ед.</t>
  </si>
  <si>
    <t>Всего</t>
  </si>
  <si>
    <t>Итого 2025 год</t>
  </si>
  <si>
    <t xml:space="preserve">в том числе по кварталам: </t>
  </si>
  <si>
    <t>I</t>
  </si>
  <si>
    <t>II</t>
  </si>
  <si>
    <t>III</t>
  </si>
  <si>
    <t>IV</t>
  </si>
  <si>
    <t>1.2</t>
  </si>
  <si>
    <t>Мероприятие 01.03. –  Капитальный ремонт объектов теплоснабжения муниципальной собственности</t>
  </si>
  <si>
    <t>УЖКХ Администрации,   МП «Теплоцентраль»</t>
  </si>
  <si>
    <t>Капитально отремонтированы объекты теплоснабжения муниципальной собственности, ед.</t>
  </si>
  <si>
    <t>1.3</t>
  </si>
  <si>
    <t>Мероприятие 01.07 - Реализация мероприятий по строительству и реконструкции объектов теплоснабжения муниципальной собственности</t>
  </si>
  <si>
    <t>Управление градостроительной деятельностью Администрации,  УЖКХ Администрации, МП «Теплоцентраль»</t>
  </si>
  <si>
    <t>Построены и реконструированы объекты теплоснабжения муниципальной собственности, ед.</t>
  </si>
  <si>
    <t>1.3.1</t>
  </si>
  <si>
    <t>Мероприятие 01.07.01 - Реконструкция котельной (в части  замены котла) по адресу: Московская область, г.о. Жуковский, ул. Энергетическая д.17 (в т.ч. ПИР)</t>
  </si>
  <si>
    <t>1.3.2</t>
  </si>
  <si>
    <t>Мероприятие 01.07.02 - Строительство БМК мощностью 6 МВт по адресу: Московская область, г.о Жуковский, ул. Туполева (в т.ч. ПИР)</t>
  </si>
  <si>
    <t>1.4</t>
  </si>
  <si>
    <t xml:space="preserve">Мероприятие 01.10. –  Капитальный ремонт объектов теплоснабжения на территории муниципальных образований Московской области 
</t>
  </si>
  <si>
    <t>Управление градостроительной деятельностью Администрации</t>
  </si>
  <si>
    <t>1.5</t>
  </si>
  <si>
    <t>Мероприятие 01.30 - Реализация мероприятий по строительству и реконструкции объектов теплоснабжения муниципальной собственности (расходы на объекты, не включенные в ГП МО)</t>
  </si>
  <si>
    <t>УЖКХ Администрации</t>
  </si>
  <si>
    <t>Результат не предусмотрен</t>
  </si>
  <si>
    <t>1.5.1</t>
  </si>
  <si>
    <t>Мероприятие 01.30.01 -Оказание услуг по выполнению инженерных изысканий (топографической съемки) земельного участка и согласование с организациями, эксплуатирующими инженерные сети (для строительства БМК по адресу: ул. Туполева). (расходы на объекты, не включенные в ГП МО)</t>
  </si>
  <si>
    <t>Управление градостраительной деятельностью Администрации, УЖКХ Администрации</t>
  </si>
  <si>
    <t>Средства 
федерального бюджета</t>
  </si>
  <si>
    <t>Средства бюджета г.о Жуковский</t>
  </si>
  <si>
    <t>Основное мероприятие 02 – 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</t>
  </si>
  <si>
    <t>2023 - 2027 
годы</t>
  </si>
  <si>
    <t>2.1</t>
  </si>
  <si>
    <t>Мероприятие 02.01 – Строительство и реконструкция сетей водоснабжения, водоотведения, теплоснабжения муниципальной собственности</t>
  </si>
  <si>
    <t>Управление градостроительной деятельностью Администрации,УЖКХ Администрации, МП "Теплоцентраль"</t>
  </si>
  <si>
    <t>Построены и реконструированы сети (участки) водоснабжения, водоотведения, теплоснабжения муниципальной собственности, ед.</t>
  </si>
  <si>
    <t>2.2</t>
  </si>
  <si>
    <t>Мероприятие 02.02 – Капитальный ремонт сетей водоснабжения, водоотведения</t>
  </si>
  <si>
    <t>УЖКХ Администрации,  МП «Теплоцентраль»</t>
  </si>
  <si>
    <t>Капитально отремонтированы сети (участки) водоснабжения, водоотведения, ед.</t>
  </si>
  <si>
    <t>2.2.1</t>
  </si>
  <si>
    <t>Мероприятие 02.02.01- Замена участка водовода из деревни Заозерье до ВЗУ № 5 г.о. Жуковский (вдоль улицы Береговая, село Быково, Раменский городской округ, Московской области)</t>
  </si>
  <si>
    <t>Управление градостроительной деятельностью Администрации, УЖКХ Администрации, МП "Теплоцентраль"</t>
  </si>
  <si>
    <t>Капитально отремонтированы сети (участки) водоснабжения, водоотведения муниципальной собственности, ед.</t>
  </si>
  <si>
    <t>2.3</t>
  </si>
  <si>
    <t xml:space="preserve">Мероприятие 02.03 – Организация в границах муниципального образования теплоснабжения населения
</t>
  </si>
  <si>
    <t>УЖКХ Администрации, МП "Теплоцентраль"</t>
  </si>
  <si>
    <t>2.4</t>
  </si>
  <si>
    <t>Мероприятие 02.08 -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</si>
  <si>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объекты (системы) теплоснабжения, ед.</t>
  </si>
  <si>
    <t>2.4.1</t>
  </si>
  <si>
    <t>Мероприятие 02.08.01 - Реконструкция участков тепловых сетей от котельной МП "Теплоцентраль" (от ТК -1401 до ТК 1406) в г.о. Жуковский (в т.ч. ПИР)</t>
  </si>
  <si>
    <t>2.5</t>
  </si>
  <si>
    <t>Мероприятие 02.09 - Реализация мероприятий по капитальному ремонту сетей теплоснабжения на территории муниципальных образований</t>
  </si>
  <si>
    <t>Капитально отремонтированны сети (участки)теплоснабжения, ед.</t>
  </si>
  <si>
    <t>2.5.1</t>
  </si>
  <si>
    <t>Мероприятие 02.09.01 - Капитальный ремонт участков тепловых сетей по адресу: Московская область, г. Жуковский, ул. Семашко (в том числе ПИР)</t>
  </si>
  <si>
    <t>УЖКХ Администрации,
МП
"Теплоцентраль"</t>
  </si>
  <si>
    <t>2.6</t>
  </si>
  <si>
    <t>Мероприятие - 02.11 Капитальный ремонт сетей теплоснабжения на территории муниципальных образований Московской области</t>
  </si>
  <si>
    <t>МП "Теплоцентраль"</t>
  </si>
  <si>
    <t>Капитально отремонтированы сети (участки) теплоснабжения муниципальной собственности, ед.</t>
  </si>
  <si>
    <t>2.7</t>
  </si>
  <si>
    <t>Мероприятие - 02.26 Реализация мероприятий по строительству и реконструкции сетей теплоснабжения муниципальной собственности (расходы на объекты, не включенные в ГП МО)</t>
  </si>
  <si>
    <t>2.8</t>
  </si>
  <si>
    <t>Мероприятие - 02.30 Капитальный ремонт сетей теплоснабжения на территории муниципальных образований Московской области (расходы на объекты, не включенные в ГП МО)</t>
  </si>
  <si>
    <t>3</t>
  </si>
  <si>
    <t>Основное мероприятие 04 – Реализация проектов по строительству, реконструкции, модернизации объектов коммунальной инфраструктуры с использованием финансовых инструментов "Инфраструктурного меню"</t>
  </si>
  <si>
    <t>Управление экономики Администрации, УЖКХ Администрации, Управление бухгалтерского учета и отчетности Администрации, МП «Теплоцентраль», МП «Инжтехсервис»</t>
  </si>
  <si>
    <t>3.1</t>
  </si>
  <si>
    <t xml:space="preserve">Мероприятие 04.03 – 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
</t>
  </si>
  <si>
    <t>Управление экономики Администрации, УЖКХ Администрации, Управление бухгалтерского учета и отчетности Администрации, МП «Теплоцентраль»</t>
  </si>
  <si>
    <t>Количество субсидий, выделенных ресурсоснабжающим организациям, ед.</t>
  </si>
  <si>
    <t>Основное мероприятие 05 – 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</t>
  </si>
  <si>
    <t>4.1</t>
  </si>
  <si>
    <t>Мероприятие 05.01 - Утверждение схем теплоснабжения городских округов (актуализированных схем теплоснабжения муниципальных образований)</t>
  </si>
  <si>
    <t>Количество утвержденных схем теплоснабжения городских округов, ед</t>
  </si>
  <si>
    <t>4.2</t>
  </si>
  <si>
    <t>Мероприятие 05.03 - Утверждение программ комплексного развития систем коммунальной инфраструктуры городских округов</t>
  </si>
  <si>
    <t>Количество утвержденных программ комплексного развития систем коммунальной инфраструктуры городских округов, ед.</t>
  </si>
  <si>
    <t>4.3</t>
  </si>
  <si>
    <t>Мероприятие 05.04 - Утверждение схем водоснабжения и водоотведения городских округов (актуализированных схем водоснабжения и водоотведения муниципальных образований)</t>
  </si>
  <si>
    <t xml:space="preserve"> Количество схем водоснабжения и водоотведения городских округов (актуализированных схем водоснабжения и водоотведения городских округов), ед.</t>
  </si>
  <si>
    <t>Итого по подпрограмме 3 "Объекты теплоснабжения, инженерные коммуникации"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</si>
</sst>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0.00000"/>
    <numFmt numFmtId="165" formatCode="#,##0.00000"/>
    <numFmt numFmtId="166" formatCode="_-* #,##0.00000\ _₽_-;\-* #,##0.000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8"/>
      <color indexed="8"/>
      <name val="Times New Roman"/>
      <family val="1"/>
      <charset val="204"/>
    </font>
    <font>
      <sz val="7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8" xfId="0" applyNumberFormat="1" applyFont="1" applyFill="1" applyBorder="1" applyAlignment="1" applyProtection="1">
      <alignment horizontal="left" vertical="center" wrapText="1"/>
      <protection locked="0"/>
    </xf>
    <xf numFmtId="0" fontId="7" fillId="0" borderId="9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8" fillId="0" borderId="0" xfId="0" applyNumberFormat="1" applyFont="1"/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/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6" fillId="0" borderId="0" xfId="1" applyNumberFormat="1" applyFont="1"/>
    <xf numFmtId="166" fontId="6" fillId="0" borderId="11" xfId="1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9"/>
  <sheetViews>
    <sheetView tabSelected="1" workbookViewId="0">
      <selection sqref="A1:XFD1048576"/>
    </sheetView>
  </sheetViews>
  <sheetFormatPr defaultRowHeight="15" x14ac:dyDescent="0.25"/>
  <cols>
    <col min="1" max="1" width="5.5703125" customWidth="1"/>
    <col min="2" max="2" width="26.140625" customWidth="1"/>
    <col min="3" max="3" width="13.28515625" customWidth="1"/>
    <col min="4" max="4" width="17.140625" customWidth="1"/>
    <col min="5" max="5" width="13.7109375" bestFit="1" customWidth="1"/>
    <col min="6" max="7" width="12.28515625" bestFit="1" customWidth="1"/>
    <col min="8" max="8" width="6.5703125" style="1" customWidth="1"/>
    <col min="9" max="9" width="5.28515625" style="1" customWidth="1"/>
    <col min="10" max="10" width="1.140625" style="1" hidden="1" customWidth="1"/>
    <col min="11" max="11" width="5.7109375" style="1" customWidth="1"/>
    <col min="12" max="12" width="0.140625" style="1" hidden="1" customWidth="1"/>
    <col min="13" max="13" width="5.7109375" style="1" customWidth="1"/>
    <col min="14" max="14" width="0.5703125" style="1" hidden="1" customWidth="1"/>
    <col min="15" max="15" width="5.5703125" style="1" customWidth="1"/>
    <col min="16" max="17" width="13.28515625" bestFit="1" customWidth="1"/>
    <col min="18" max="18" width="14.7109375" customWidth="1"/>
    <col min="19" max="19" width="12.5703125" hidden="1" customWidth="1"/>
    <col min="20" max="20" width="15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O2" s="2" t="s">
        <v>0</v>
      </c>
      <c r="P2" s="2"/>
      <c r="Q2" s="2"/>
      <c r="R2" s="2"/>
    </row>
    <row r="3" spans="1:18" x14ac:dyDescent="0.25">
      <c r="A3" s="1"/>
      <c r="B3" s="1"/>
      <c r="C3" s="1"/>
      <c r="D3" s="1"/>
      <c r="E3" s="1"/>
      <c r="F3" s="1"/>
      <c r="G3" s="1"/>
      <c r="O3" s="2" t="s">
        <v>1</v>
      </c>
      <c r="P3" s="2"/>
      <c r="Q3" s="2"/>
      <c r="R3" s="2"/>
    </row>
    <row r="4" spans="1:18" x14ac:dyDescent="0.25">
      <c r="A4" s="1"/>
      <c r="B4" s="1"/>
      <c r="C4" s="1"/>
      <c r="D4" s="1"/>
      <c r="E4" s="1"/>
      <c r="F4" s="1"/>
      <c r="G4" s="1"/>
      <c r="O4" s="2" t="s">
        <v>2</v>
      </c>
      <c r="P4" s="2"/>
      <c r="Q4" s="2"/>
      <c r="R4" s="2"/>
    </row>
    <row r="5" spans="1:18" x14ac:dyDescent="0.25">
      <c r="A5" s="1"/>
      <c r="B5" s="1"/>
      <c r="C5" s="1"/>
      <c r="D5" s="1"/>
      <c r="E5" s="1"/>
      <c r="F5" s="1"/>
      <c r="G5" s="1"/>
      <c r="O5" s="3"/>
      <c r="P5" s="3"/>
      <c r="Q5" s="3"/>
      <c r="R5" s="3"/>
    </row>
    <row r="6" spans="1:18" ht="35.25" customHeight="1" x14ac:dyDescent="0.25">
      <c r="A6" s="4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8" spans="1:18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7" t="s">
        <v>9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 t="s">
        <v>10</v>
      </c>
    </row>
    <row r="9" spans="1:18" x14ac:dyDescent="0.25">
      <c r="A9" s="6"/>
      <c r="B9" s="6"/>
      <c r="C9" s="6"/>
      <c r="D9" s="6"/>
      <c r="E9" s="6"/>
      <c r="F9" s="10" t="s">
        <v>11</v>
      </c>
      <c r="G9" s="10" t="s">
        <v>12</v>
      </c>
      <c r="H9" s="11" t="s">
        <v>13</v>
      </c>
      <c r="I9" s="11"/>
      <c r="J9" s="11"/>
      <c r="K9" s="11"/>
      <c r="L9" s="11"/>
      <c r="M9" s="11"/>
      <c r="N9" s="11"/>
      <c r="O9" s="11"/>
      <c r="P9" s="10" t="s">
        <v>14</v>
      </c>
      <c r="Q9" s="10" t="s">
        <v>15</v>
      </c>
      <c r="R9" s="12"/>
    </row>
    <row r="10" spans="1:18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4">
        <v>8</v>
      </c>
      <c r="I10" s="14"/>
      <c r="J10" s="14"/>
      <c r="K10" s="14"/>
      <c r="L10" s="14"/>
      <c r="M10" s="14"/>
      <c r="N10" s="14"/>
      <c r="O10" s="14"/>
      <c r="P10" s="13">
        <v>9</v>
      </c>
      <c r="Q10" s="13">
        <v>10</v>
      </c>
      <c r="R10" s="13">
        <v>11</v>
      </c>
    </row>
    <row r="11" spans="1:18" s="1" customFormat="1" x14ac:dyDescent="0.25">
      <c r="A11" s="15">
        <v>1</v>
      </c>
      <c r="B11" s="16" t="s">
        <v>16</v>
      </c>
      <c r="C11" s="17" t="s">
        <v>17</v>
      </c>
      <c r="D11" s="18" t="s">
        <v>18</v>
      </c>
      <c r="E11" s="19">
        <f t="shared" ref="E11:E20" si="0">F11+G11+H11+P11+Q11</f>
        <v>262406.22000000003</v>
      </c>
      <c r="F11" s="19">
        <f>F12+F13+F14+F15</f>
        <v>0</v>
      </c>
      <c r="G11" s="19">
        <f>G12+G13+G14+G15</f>
        <v>0</v>
      </c>
      <c r="H11" s="20">
        <f>H12+H13+H14+H15</f>
        <v>118748.91</v>
      </c>
      <c r="I11" s="21"/>
      <c r="J11" s="21"/>
      <c r="K11" s="21"/>
      <c r="L11" s="21"/>
      <c r="M11" s="21"/>
      <c r="N11" s="21"/>
      <c r="O11" s="22"/>
      <c r="P11" s="19">
        <f>P12+P13+P14+P15</f>
        <v>135247.6</v>
      </c>
      <c r="Q11" s="19">
        <f>Q12+Q13+Q14+Q15</f>
        <v>8409.7099999999991</v>
      </c>
      <c r="R11" s="23" t="s">
        <v>19</v>
      </c>
    </row>
    <row r="12" spans="1:18" s="1" customFormat="1" ht="22.5" x14ac:dyDescent="0.25">
      <c r="A12" s="24"/>
      <c r="B12" s="16"/>
      <c r="C12" s="17"/>
      <c r="D12" s="18" t="s">
        <v>20</v>
      </c>
      <c r="E12" s="19">
        <f t="shared" si="0"/>
        <v>204732.40000000002</v>
      </c>
      <c r="F12" s="19">
        <f>F17+F25+F33+F51+F59</f>
        <v>0</v>
      </c>
      <c r="G12" s="19">
        <f>G17+G25+G33+G51+G59</f>
        <v>0</v>
      </c>
      <c r="H12" s="20">
        <f>H17+H25+H33+H51+H59</f>
        <v>92392.44</v>
      </c>
      <c r="I12" s="25"/>
      <c r="J12" s="25"/>
      <c r="K12" s="25"/>
      <c r="L12" s="25"/>
      <c r="M12" s="25"/>
      <c r="N12" s="25"/>
      <c r="O12" s="26"/>
      <c r="P12" s="19">
        <f>P17+P25+P33+P51+P59</f>
        <v>105763.59000000001</v>
      </c>
      <c r="Q12" s="19">
        <f>Q17+Q25+Q33+Q51+Q59</f>
        <v>6576.37</v>
      </c>
      <c r="R12" s="27"/>
    </row>
    <row r="13" spans="1:18" s="1" customFormat="1" ht="22.5" x14ac:dyDescent="0.25">
      <c r="A13" s="24"/>
      <c r="B13" s="16"/>
      <c r="C13" s="17"/>
      <c r="D13" s="18" t="s">
        <v>21</v>
      </c>
      <c r="E13" s="19">
        <f t="shared" si="0"/>
        <v>0</v>
      </c>
      <c r="F13" s="19">
        <f t="shared" ref="F13:H15" si="1">F18+F26+F34+F52+F60</f>
        <v>0</v>
      </c>
      <c r="G13" s="19">
        <f t="shared" si="1"/>
        <v>0</v>
      </c>
      <c r="H13" s="20">
        <f t="shared" si="1"/>
        <v>0</v>
      </c>
      <c r="I13" s="25"/>
      <c r="J13" s="25"/>
      <c r="K13" s="25"/>
      <c r="L13" s="25"/>
      <c r="M13" s="25"/>
      <c r="N13" s="25"/>
      <c r="O13" s="26"/>
      <c r="P13" s="19">
        <f t="shared" ref="P13:Q15" si="2">P18+P26+P34+P52+P60</f>
        <v>0</v>
      </c>
      <c r="Q13" s="19">
        <f t="shared" si="2"/>
        <v>0</v>
      </c>
      <c r="R13" s="27"/>
    </row>
    <row r="14" spans="1:18" s="1" customFormat="1" ht="22.5" x14ac:dyDescent="0.25">
      <c r="A14" s="24"/>
      <c r="B14" s="16"/>
      <c r="C14" s="17"/>
      <c r="D14" s="18" t="s">
        <v>22</v>
      </c>
      <c r="E14" s="19">
        <f t="shared" si="0"/>
        <v>57673.819999999992</v>
      </c>
      <c r="F14" s="19">
        <f t="shared" si="1"/>
        <v>0</v>
      </c>
      <c r="G14" s="19">
        <f t="shared" si="1"/>
        <v>0</v>
      </c>
      <c r="H14" s="20">
        <f>H19+H27+H35+H53+H61</f>
        <v>26356.469999999998</v>
      </c>
      <c r="I14" s="25"/>
      <c r="J14" s="25"/>
      <c r="K14" s="25"/>
      <c r="L14" s="25"/>
      <c r="M14" s="25"/>
      <c r="N14" s="25"/>
      <c r="O14" s="26"/>
      <c r="P14" s="19">
        <f>P19+P27+P35+P53+P61</f>
        <v>29484.01</v>
      </c>
      <c r="Q14" s="19">
        <f t="shared" si="2"/>
        <v>1833.34</v>
      </c>
      <c r="R14" s="27"/>
    </row>
    <row r="15" spans="1:18" s="1" customFormat="1" ht="22.5" x14ac:dyDescent="0.25">
      <c r="A15" s="28"/>
      <c r="B15" s="16"/>
      <c r="C15" s="17"/>
      <c r="D15" s="18" t="s">
        <v>23</v>
      </c>
      <c r="E15" s="19">
        <f t="shared" si="0"/>
        <v>0</v>
      </c>
      <c r="F15" s="19">
        <f t="shared" si="1"/>
        <v>0</v>
      </c>
      <c r="G15" s="19">
        <f>G20+G28+G36+G54+G62</f>
        <v>0</v>
      </c>
      <c r="H15" s="20">
        <f t="shared" si="1"/>
        <v>0</v>
      </c>
      <c r="I15" s="25"/>
      <c r="J15" s="25"/>
      <c r="K15" s="25"/>
      <c r="L15" s="25"/>
      <c r="M15" s="25"/>
      <c r="N15" s="25"/>
      <c r="O15" s="26"/>
      <c r="P15" s="19">
        <f t="shared" si="2"/>
        <v>0</v>
      </c>
      <c r="Q15" s="19">
        <f t="shared" si="2"/>
        <v>0</v>
      </c>
      <c r="R15" s="29"/>
    </row>
    <row r="16" spans="1:18" x14ac:dyDescent="0.25">
      <c r="A16" s="30" t="s">
        <v>24</v>
      </c>
      <c r="B16" s="31" t="s">
        <v>25</v>
      </c>
      <c r="C16" s="17" t="s">
        <v>17</v>
      </c>
      <c r="D16" s="18" t="s">
        <v>18</v>
      </c>
      <c r="E16" s="19">
        <f t="shared" si="0"/>
        <v>0</v>
      </c>
      <c r="F16" s="19">
        <v>0</v>
      </c>
      <c r="G16" s="19">
        <v>0</v>
      </c>
      <c r="H16" s="32">
        <v>0</v>
      </c>
      <c r="I16" s="33"/>
      <c r="J16" s="33"/>
      <c r="K16" s="33"/>
      <c r="L16" s="33"/>
      <c r="M16" s="33"/>
      <c r="N16" s="33"/>
      <c r="O16" s="34"/>
      <c r="P16" s="19">
        <v>0</v>
      </c>
      <c r="Q16" s="19">
        <v>0</v>
      </c>
      <c r="R16" s="35" t="s">
        <v>26</v>
      </c>
    </row>
    <row r="17" spans="1:18" ht="22.5" x14ac:dyDescent="0.25">
      <c r="A17" s="36"/>
      <c r="B17" s="31"/>
      <c r="C17" s="17"/>
      <c r="D17" s="18" t="s">
        <v>20</v>
      </c>
      <c r="E17" s="19">
        <f t="shared" si="0"/>
        <v>0</v>
      </c>
      <c r="F17" s="19">
        <v>0</v>
      </c>
      <c r="G17" s="19">
        <v>0</v>
      </c>
      <c r="H17" s="32">
        <v>0</v>
      </c>
      <c r="I17" s="33"/>
      <c r="J17" s="33"/>
      <c r="K17" s="33"/>
      <c r="L17" s="33"/>
      <c r="M17" s="33"/>
      <c r="N17" s="33"/>
      <c r="O17" s="34"/>
      <c r="P17" s="19">
        <v>0</v>
      </c>
      <c r="Q17" s="19">
        <v>0</v>
      </c>
      <c r="R17" s="37"/>
    </row>
    <row r="18" spans="1:18" ht="22.5" x14ac:dyDescent="0.25">
      <c r="A18" s="36"/>
      <c r="B18" s="31"/>
      <c r="C18" s="17"/>
      <c r="D18" s="18" t="s">
        <v>21</v>
      </c>
      <c r="E18" s="19">
        <f t="shared" si="0"/>
        <v>0</v>
      </c>
      <c r="F18" s="19">
        <v>0</v>
      </c>
      <c r="G18" s="19">
        <v>0</v>
      </c>
      <c r="H18" s="32">
        <v>0</v>
      </c>
      <c r="I18" s="33"/>
      <c r="J18" s="33"/>
      <c r="K18" s="33"/>
      <c r="L18" s="33"/>
      <c r="M18" s="33"/>
      <c r="N18" s="33"/>
      <c r="O18" s="34"/>
      <c r="P18" s="19">
        <v>0</v>
      </c>
      <c r="Q18" s="19">
        <v>0</v>
      </c>
      <c r="R18" s="37"/>
    </row>
    <row r="19" spans="1:18" ht="22.5" x14ac:dyDescent="0.25">
      <c r="A19" s="36"/>
      <c r="B19" s="31"/>
      <c r="C19" s="17"/>
      <c r="D19" s="18" t="s">
        <v>22</v>
      </c>
      <c r="E19" s="19">
        <f t="shared" si="0"/>
        <v>0</v>
      </c>
      <c r="F19" s="19">
        <v>0</v>
      </c>
      <c r="G19" s="19">
        <v>0</v>
      </c>
      <c r="H19" s="32">
        <v>0</v>
      </c>
      <c r="I19" s="33"/>
      <c r="J19" s="33"/>
      <c r="K19" s="33"/>
      <c r="L19" s="33"/>
      <c r="M19" s="33"/>
      <c r="N19" s="33"/>
      <c r="O19" s="34"/>
      <c r="P19" s="19">
        <v>0</v>
      </c>
      <c r="Q19" s="19">
        <v>0</v>
      </c>
      <c r="R19" s="37"/>
    </row>
    <row r="20" spans="1:18" ht="22.5" x14ac:dyDescent="0.25">
      <c r="A20" s="36"/>
      <c r="B20" s="31"/>
      <c r="C20" s="17"/>
      <c r="D20" s="18" t="s">
        <v>23</v>
      </c>
      <c r="E20" s="19">
        <f t="shared" si="0"/>
        <v>0</v>
      </c>
      <c r="F20" s="19">
        <v>0</v>
      </c>
      <c r="G20" s="19">
        <v>0</v>
      </c>
      <c r="H20" s="32">
        <v>0</v>
      </c>
      <c r="I20" s="33"/>
      <c r="J20" s="33"/>
      <c r="K20" s="33"/>
      <c r="L20" s="33"/>
      <c r="M20" s="33"/>
      <c r="N20" s="33"/>
      <c r="O20" s="34"/>
      <c r="P20" s="19">
        <v>0</v>
      </c>
      <c r="Q20" s="19">
        <v>0</v>
      </c>
      <c r="R20" s="37"/>
    </row>
    <row r="21" spans="1:18" x14ac:dyDescent="0.25">
      <c r="A21" s="36"/>
      <c r="B21" s="31" t="s">
        <v>27</v>
      </c>
      <c r="C21" s="15"/>
      <c r="D21" s="15"/>
      <c r="E21" s="17" t="s">
        <v>28</v>
      </c>
      <c r="F21" s="35">
        <v>2023</v>
      </c>
      <c r="G21" s="35">
        <v>2024</v>
      </c>
      <c r="H21" s="35" t="s">
        <v>29</v>
      </c>
      <c r="I21" s="17" t="s">
        <v>30</v>
      </c>
      <c r="J21" s="17"/>
      <c r="K21" s="17"/>
      <c r="L21" s="17"/>
      <c r="M21" s="17"/>
      <c r="N21" s="17"/>
      <c r="O21" s="17"/>
      <c r="P21" s="17">
        <v>2026</v>
      </c>
      <c r="Q21" s="17">
        <v>2027</v>
      </c>
      <c r="R21" s="38"/>
    </row>
    <row r="22" spans="1:18" x14ac:dyDescent="0.25">
      <c r="A22" s="36"/>
      <c r="B22" s="31"/>
      <c r="C22" s="24"/>
      <c r="D22" s="24"/>
      <c r="E22" s="17"/>
      <c r="F22" s="39"/>
      <c r="G22" s="39"/>
      <c r="H22" s="39"/>
      <c r="I22" s="17" t="s">
        <v>31</v>
      </c>
      <c r="J22" s="17"/>
      <c r="K22" s="17" t="s">
        <v>32</v>
      </c>
      <c r="L22" s="17"/>
      <c r="M22" s="17" t="s">
        <v>33</v>
      </c>
      <c r="N22" s="17"/>
      <c r="O22" s="40" t="s">
        <v>34</v>
      </c>
      <c r="P22" s="17"/>
      <c r="Q22" s="17"/>
      <c r="R22" s="38"/>
    </row>
    <row r="23" spans="1:18" x14ac:dyDescent="0.25">
      <c r="A23" s="41"/>
      <c r="B23" s="31"/>
      <c r="C23" s="28"/>
      <c r="D23" s="28"/>
      <c r="E23" s="40">
        <v>0</v>
      </c>
      <c r="F23" s="40">
        <v>0</v>
      </c>
      <c r="G23" s="40">
        <v>0</v>
      </c>
      <c r="H23" s="40">
        <v>0</v>
      </c>
      <c r="I23" s="17">
        <v>0</v>
      </c>
      <c r="J23" s="17"/>
      <c r="K23" s="17">
        <v>0</v>
      </c>
      <c r="L23" s="17"/>
      <c r="M23" s="17">
        <v>0</v>
      </c>
      <c r="N23" s="17"/>
      <c r="O23" s="40">
        <v>0</v>
      </c>
      <c r="P23" s="40">
        <v>0</v>
      </c>
      <c r="Q23" s="40">
        <v>0</v>
      </c>
      <c r="R23" s="42"/>
    </row>
    <row r="24" spans="1:18" x14ac:dyDescent="0.25">
      <c r="A24" s="30" t="s">
        <v>35</v>
      </c>
      <c r="B24" s="31" t="s">
        <v>36</v>
      </c>
      <c r="C24" s="17" t="s">
        <v>17</v>
      </c>
      <c r="D24" s="18" t="s">
        <v>18</v>
      </c>
      <c r="E24" s="19">
        <f>F24+G24+H24+P24+Q24</f>
        <v>0</v>
      </c>
      <c r="F24" s="19">
        <v>0</v>
      </c>
      <c r="G24" s="19">
        <v>0</v>
      </c>
      <c r="H24" s="32">
        <v>0</v>
      </c>
      <c r="I24" s="33"/>
      <c r="J24" s="33"/>
      <c r="K24" s="33"/>
      <c r="L24" s="33"/>
      <c r="M24" s="33"/>
      <c r="N24" s="33"/>
      <c r="O24" s="34"/>
      <c r="P24" s="19">
        <v>0</v>
      </c>
      <c r="Q24" s="19">
        <v>0</v>
      </c>
      <c r="R24" s="35" t="s">
        <v>37</v>
      </c>
    </row>
    <row r="25" spans="1:18" ht="22.5" x14ac:dyDescent="0.25">
      <c r="A25" s="36"/>
      <c r="B25" s="31"/>
      <c r="C25" s="17"/>
      <c r="D25" s="18" t="s">
        <v>20</v>
      </c>
      <c r="E25" s="19">
        <f>F25+G25+H25+P25+Q25</f>
        <v>0</v>
      </c>
      <c r="F25" s="19">
        <v>0</v>
      </c>
      <c r="G25" s="19">
        <v>0</v>
      </c>
      <c r="H25" s="32">
        <v>0</v>
      </c>
      <c r="I25" s="33"/>
      <c r="J25" s="33"/>
      <c r="K25" s="33"/>
      <c r="L25" s="33"/>
      <c r="M25" s="33"/>
      <c r="N25" s="33"/>
      <c r="O25" s="34"/>
      <c r="P25" s="19">
        <v>0</v>
      </c>
      <c r="Q25" s="19">
        <v>0</v>
      </c>
      <c r="R25" s="37"/>
    </row>
    <row r="26" spans="1:18" ht="22.5" x14ac:dyDescent="0.25">
      <c r="A26" s="36"/>
      <c r="B26" s="31"/>
      <c r="C26" s="17"/>
      <c r="D26" s="18" t="s">
        <v>21</v>
      </c>
      <c r="E26" s="19">
        <f>F26+G26+H26+P26+Q26</f>
        <v>0</v>
      </c>
      <c r="F26" s="19">
        <v>0</v>
      </c>
      <c r="G26" s="19">
        <v>0</v>
      </c>
      <c r="H26" s="32">
        <v>0</v>
      </c>
      <c r="I26" s="33"/>
      <c r="J26" s="33"/>
      <c r="K26" s="33"/>
      <c r="L26" s="33"/>
      <c r="M26" s="33"/>
      <c r="N26" s="33"/>
      <c r="O26" s="34"/>
      <c r="P26" s="19">
        <v>0</v>
      </c>
      <c r="Q26" s="19">
        <v>0</v>
      </c>
      <c r="R26" s="37"/>
    </row>
    <row r="27" spans="1:18" ht="22.5" x14ac:dyDescent="0.25">
      <c r="A27" s="36"/>
      <c r="B27" s="31"/>
      <c r="C27" s="17"/>
      <c r="D27" s="18" t="s">
        <v>22</v>
      </c>
      <c r="E27" s="19">
        <f>F27+G27+H27+P27+Q27</f>
        <v>0</v>
      </c>
      <c r="F27" s="19">
        <v>0</v>
      </c>
      <c r="G27" s="19">
        <v>0</v>
      </c>
      <c r="H27" s="32">
        <v>0</v>
      </c>
      <c r="I27" s="33"/>
      <c r="J27" s="33"/>
      <c r="K27" s="33"/>
      <c r="L27" s="33"/>
      <c r="M27" s="33"/>
      <c r="N27" s="33"/>
      <c r="O27" s="34"/>
      <c r="P27" s="19">
        <v>0</v>
      </c>
      <c r="Q27" s="19">
        <v>0</v>
      </c>
      <c r="R27" s="37"/>
    </row>
    <row r="28" spans="1:18" ht="22.5" x14ac:dyDescent="0.25">
      <c r="A28" s="36"/>
      <c r="B28" s="31"/>
      <c r="C28" s="17"/>
      <c r="D28" s="18" t="s">
        <v>23</v>
      </c>
      <c r="E28" s="19">
        <f>F28+G28+H28+P28+Q28</f>
        <v>0</v>
      </c>
      <c r="F28" s="19">
        <v>0</v>
      </c>
      <c r="G28" s="19">
        <v>0</v>
      </c>
      <c r="H28" s="32">
        <v>0</v>
      </c>
      <c r="I28" s="33"/>
      <c r="J28" s="33"/>
      <c r="K28" s="33"/>
      <c r="L28" s="33"/>
      <c r="M28" s="33"/>
      <c r="N28" s="33"/>
      <c r="O28" s="34"/>
      <c r="P28" s="19">
        <v>0</v>
      </c>
      <c r="Q28" s="19">
        <v>0</v>
      </c>
      <c r="R28" s="37"/>
    </row>
    <row r="29" spans="1:18" x14ac:dyDescent="0.25">
      <c r="A29" s="36"/>
      <c r="B29" s="31" t="s">
        <v>38</v>
      </c>
      <c r="C29" s="15"/>
      <c r="D29" s="15"/>
      <c r="E29" s="17" t="s">
        <v>28</v>
      </c>
      <c r="F29" s="35">
        <v>2023</v>
      </c>
      <c r="G29" s="35">
        <v>2024</v>
      </c>
      <c r="H29" s="35" t="s">
        <v>29</v>
      </c>
      <c r="I29" s="17" t="s">
        <v>30</v>
      </c>
      <c r="J29" s="17"/>
      <c r="K29" s="17"/>
      <c r="L29" s="17"/>
      <c r="M29" s="17"/>
      <c r="N29" s="17"/>
      <c r="O29" s="17"/>
      <c r="P29" s="17">
        <v>2026</v>
      </c>
      <c r="Q29" s="17">
        <v>2027</v>
      </c>
      <c r="R29" s="38"/>
    </row>
    <row r="30" spans="1:18" x14ac:dyDescent="0.25">
      <c r="A30" s="36"/>
      <c r="B30" s="31"/>
      <c r="C30" s="24"/>
      <c r="D30" s="24"/>
      <c r="E30" s="17"/>
      <c r="F30" s="39"/>
      <c r="G30" s="39"/>
      <c r="H30" s="39"/>
      <c r="I30" s="17" t="s">
        <v>31</v>
      </c>
      <c r="J30" s="17"/>
      <c r="K30" s="17" t="s">
        <v>32</v>
      </c>
      <c r="L30" s="17"/>
      <c r="M30" s="17" t="s">
        <v>33</v>
      </c>
      <c r="N30" s="17"/>
      <c r="O30" s="40" t="s">
        <v>34</v>
      </c>
      <c r="P30" s="17"/>
      <c r="Q30" s="17"/>
      <c r="R30" s="38"/>
    </row>
    <row r="31" spans="1:18" x14ac:dyDescent="0.25">
      <c r="A31" s="41"/>
      <c r="B31" s="31"/>
      <c r="C31" s="28"/>
      <c r="D31" s="28"/>
      <c r="E31" s="40">
        <v>0</v>
      </c>
      <c r="F31" s="40">
        <v>0</v>
      </c>
      <c r="G31" s="40">
        <v>0</v>
      </c>
      <c r="H31" s="40">
        <v>0</v>
      </c>
      <c r="I31" s="17">
        <v>0</v>
      </c>
      <c r="J31" s="17"/>
      <c r="K31" s="17">
        <v>0</v>
      </c>
      <c r="L31" s="17"/>
      <c r="M31" s="17">
        <v>0</v>
      </c>
      <c r="N31" s="17"/>
      <c r="O31" s="40">
        <v>0</v>
      </c>
      <c r="P31" s="40">
        <v>0</v>
      </c>
      <c r="Q31" s="40">
        <v>0</v>
      </c>
      <c r="R31" s="42"/>
    </row>
    <row r="32" spans="1:18" s="1" customFormat="1" x14ac:dyDescent="0.25">
      <c r="A32" s="30" t="s">
        <v>39</v>
      </c>
      <c r="B32" s="31" t="s">
        <v>40</v>
      </c>
      <c r="C32" s="17" t="s">
        <v>17</v>
      </c>
      <c r="D32" s="18" t="s">
        <v>18</v>
      </c>
      <c r="E32" s="19">
        <f>F32+G32+H32+P32+Q32</f>
        <v>244986.78000000003</v>
      </c>
      <c r="F32" s="19">
        <f>F33+F34+F35+F36</f>
        <v>0</v>
      </c>
      <c r="G32" s="43">
        <f>G33+G34+G35+G36</f>
        <v>0</v>
      </c>
      <c r="H32" s="20">
        <f>H33+H34+H35+H36</f>
        <v>118148.91</v>
      </c>
      <c r="I32" s="21"/>
      <c r="J32" s="21"/>
      <c r="K32" s="21"/>
      <c r="L32" s="21"/>
      <c r="M32" s="21"/>
      <c r="N32" s="21"/>
      <c r="O32" s="22"/>
      <c r="P32" s="19">
        <f>P33+P34+P35+P36</f>
        <v>126837.87000000001</v>
      </c>
      <c r="Q32" s="19">
        <f>Q33+Q34+Q35+Q36</f>
        <v>0</v>
      </c>
      <c r="R32" s="35" t="s">
        <v>41</v>
      </c>
    </row>
    <row r="33" spans="1:18" s="1" customFormat="1" ht="22.5" x14ac:dyDescent="0.25">
      <c r="A33" s="36"/>
      <c r="B33" s="31"/>
      <c r="C33" s="17"/>
      <c r="D33" s="18" t="s">
        <v>20</v>
      </c>
      <c r="E33" s="19">
        <f>F33+G33+H33+P33+Q33</f>
        <v>191579.65000000002</v>
      </c>
      <c r="F33" s="19">
        <f t="shared" ref="F33:H36" si="3">F41+F46</f>
        <v>0</v>
      </c>
      <c r="G33" s="43">
        <f t="shared" si="3"/>
        <v>0</v>
      </c>
      <c r="H33" s="20">
        <f t="shared" si="3"/>
        <v>92392.44</v>
      </c>
      <c r="I33" s="25"/>
      <c r="J33" s="25"/>
      <c r="K33" s="25"/>
      <c r="L33" s="25"/>
      <c r="M33" s="25"/>
      <c r="N33" s="25"/>
      <c r="O33" s="26"/>
      <c r="P33" s="19">
        <f t="shared" ref="P33:Q36" si="4">P41+P46</f>
        <v>99187.21</v>
      </c>
      <c r="Q33" s="19">
        <f t="shared" si="4"/>
        <v>0</v>
      </c>
      <c r="R33" s="37"/>
    </row>
    <row r="34" spans="1:18" s="1" customFormat="1" ht="22.5" x14ac:dyDescent="0.25">
      <c r="A34" s="36"/>
      <c r="B34" s="31"/>
      <c r="C34" s="17"/>
      <c r="D34" s="18" t="s">
        <v>21</v>
      </c>
      <c r="E34" s="19">
        <f>F34+G34+H34+P34+Q34</f>
        <v>0</v>
      </c>
      <c r="F34" s="19">
        <f t="shared" si="3"/>
        <v>0</v>
      </c>
      <c r="G34" s="43">
        <f t="shared" si="3"/>
        <v>0</v>
      </c>
      <c r="H34" s="20">
        <f t="shared" si="3"/>
        <v>0</v>
      </c>
      <c r="I34" s="25"/>
      <c r="J34" s="25"/>
      <c r="K34" s="25"/>
      <c r="L34" s="25"/>
      <c r="M34" s="25"/>
      <c r="N34" s="25"/>
      <c r="O34" s="26"/>
      <c r="P34" s="19">
        <f t="shared" si="4"/>
        <v>0</v>
      </c>
      <c r="Q34" s="19">
        <f t="shared" si="4"/>
        <v>0</v>
      </c>
      <c r="R34" s="37"/>
    </row>
    <row r="35" spans="1:18" s="1" customFormat="1" ht="22.5" x14ac:dyDescent="0.25">
      <c r="A35" s="36"/>
      <c r="B35" s="31"/>
      <c r="C35" s="17"/>
      <c r="D35" s="18" t="s">
        <v>22</v>
      </c>
      <c r="E35" s="19">
        <f>F35+G35+H35+P35+Q35</f>
        <v>53407.13</v>
      </c>
      <c r="F35" s="19">
        <f t="shared" si="3"/>
        <v>0</v>
      </c>
      <c r="G35" s="43">
        <f t="shared" si="3"/>
        <v>0</v>
      </c>
      <c r="H35" s="20">
        <f t="shared" si="3"/>
        <v>25756.469999999998</v>
      </c>
      <c r="I35" s="25"/>
      <c r="J35" s="25"/>
      <c r="K35" s="25"/>
      <c r="L35" s="25"/>
      <c r="M35" s="25"/>
      <c r="N35" s="25"/>
      <c r="O35" s="26"/>
      <c r="P35" s="19">
        <f t="shared" si="4"/>
        <v>27650.66</v>
      </c>
      <c r="Q35" s="19">
        <f t="shared" si="4"/>
        <v>0</v>
      </c>
      <c r="R35" s="37"/>
    </row>
    <row r="36" spans="1:18" s="1" customFormat="1" ht="22.5" x14ac:dyDescent="0.25">
      <c r="A36" s="36"/>
      <c r="B36" s="31"/>
      <c r="C36" s="17"/>
      <c r="D36" s="18" t="s">
        <v>23</v>
      </c>
      <c r="E36" s="19">
        <f>F36+G36+H36+P36+Q36</f>
        <v>0</v>
      </c>
      <c r="F36" s="19">
        <f t="shared" si="3"/>
        <v>0</v>
      </c>
      <c r="G36" s="43">
        <f t="shared" si="3"/>
        <v>0</v>
      </c>
      <c r="H36" s="20">
        <f t="shared" si="3"/>
        <v>0</v>
      </c>
      <c r="I36" s="25"/>
      <c r="J36" s="25"/>
      <c r="K36" s="25"/>
      <c r="L36" s="25"/>
      <c r="M36" s="25"/>
      <c r="N36" s="25"/>
      <c r="O36" s="26"/>
      <c r="P36" s="19">
        <f t="shared" si="4"/>
        <v>0</v>
      </c>
      <c r="Q36" s="19">
        <f t="shared" si="4"/>
        <v>0</v>
      </c>
      <c r="R36" s="37"/>
    </row>
    <row r="37" spans="1:18" s="1" customFormat="1" x14ac:dyDescent="0.25">
      <c r="A37" s="36"/>
      <c r="B37" s="31" t="s">
        <v>42</v>
      </c>
      <c r="C37" s="15"/>
      <c r="D37" s="15"/>
      <c r="E37" s="17" t="s">
        <v>28</v>
      </c>
      <c r="F37" s="35">
        <v>2023</v>
      </c>
      <c r="G37" s="35">
        <v>2024</v>
      </c>
      <c r="H37" s="35" t="s">
        <v>29</v>
      </c>
      <c r="I37" s="17" t="s">
        <v>30</v>
      </c>
      <c r="J37" s="17"/>
      <c r="K37" s="17"/>
      <c r="L37" s="17"/>
      <c r="M37" s="17"/>
      <c r="N37" s="17"/>
      <c r="O37" s="17"/>
      <c r="P37" s="17">
        <v>2026</v>
      </c>
      <c r="Q37" s="17">
        <v>2027</v>
      </c>
      <c r="R37" s="38"/>
    </row>
    <row r="38" spans="1:18" s="1" customFormat="1" x14ac:dyDescent="0.25">
      <c r="A38" s="36"/>
      <c r="B38" s="31"/>
      <c r="C38" s="24"/>
      <c r="D38" s="24"/>
      <c r="E38" s="17"/>
      <c r="F38" s="39"/>
      <c r="G38" s="39"/>
      <c r="H38" s="39"/>
      <c r="I38" s="17" t="s">
        <v>31</v>
      </c>
      <c r="J38" s="17"/>
      <c r="K38" s="17" t="s">
        <v>32</v>
      </c>
      <c r="L38" s="17"/>
      <c r="M38" s="17" t="s">
        <v>33</v>
      </c>
      <c r="N38" s="17"/>
      <c r="O38" s="40" t="s">
        <v>34</v>
      </c>
      <c r="P38" s="17"/>
      <c r="Q38" s="17"/>
      <c r="R38" s="38"/>
    </row>
    <row r="39" spans="1:18" s="1" customFormat="1" x14ac:dyDescent="0.25">
      <c r="A39" s="41"/>
      <c r="B39" s="31"/>
      <c r="C39" s="28"/>
      <c r="D39" s="28"/>
      <c r="E39" s="40">
        <v>2</v>
      </c>
      <c r="F39" s="40">
        <v>0</v>
      </c>
      <c r="G39" s="40">
        <v>0</v>
      </c>
      <c r="H39" s="40">
        <v>1</v>
      </c>
      <c r="I39" s="17">
        <v>0</v>
      </c>
      <c r="J39" s="17"/>
      <c r="K39" s="17">
        <v>0</v>
      </c>
      <c r="L39" s="17"/>
      <c r="M39" s="17">
        <v>0</v>
      </c>
      <c r="N39" s="17"/>
      <c r="O39" s="40">
        <v>1</v>
      </c>
      <c r="P39" s="40">
        <v>1</v>
      </c>
      <c r="Q39" s="40">
        <v>0</v>
      </c>
      <c r="R39" s="42"/>
    </row>
    <row r="40" spans="1:18" s="1" customFormat="1" x14ac:dyDescent="0.25">
      <c r="A40" s="30" t="s">
        <v>43</v>
      </c>
      <c r="B40" s="31" t="s">
        <v>44</v>
      </c>
      <c r="C40" s="17" t="s">
        <v>17</v>
      </c>
      <c r="D40" s="18" t="s">
        <v>18</v>
      </c>
      <c r="E40" s="19">
        <f>F40+G40+P40+Q40+H40</f>
        <v>95765.760000000009</v>
      </c>
      <c r="F40" s="19">
        <f>F41+F42+F43+F44</f>
        <v>0</v>
      </c>
      <c r="G40" s="19">
        <f>G41+G42+G43+G44</f>
        <v>0</v>
      </c>
      <c r="H40" s="20">
        <f>H41+H42+H43+H44</f>
        <v>95765.760000000009</v>
      </c>
      <c r="I40" s="21"/>
      <c r="J40" s="21"/>
      <c r="K40" s="21"/>
      <c r="L40" s="21"/>
      <c r="M40" s="21"/>
      <c r="N40" s="21"/>
      <c r="O40" s="22"/>
      <c r="P40" s="19">
        <f>P41+P42+P43+P44</f>
        <v>0</v>
      </c>
      <c r="Q40" s="19">
        <f>Q41+Q42+Q43+Q44</f>
        <v>0</v>
      </c>
      <c r="R40" s="35" t="s">
        <v>41</v>
      </c>
    </row>
    <row r="41" spans="1:18" s="1" customFormat="1" ht="22.5" x14ac:dyDescent="0.25">
      <c r="A41" s="36"/>
      <c r="B41" s="31"/>
      <c r="C41" s="17"/>
      <c r="D41" s="18" t="s">
        <v>20</v>
      </c>
      <c r="E41" s="19">
        <f>F41+G41+P41+Q41+H41</f>
        <v>74888.820000000007</v>
      </c>
      <c r="F41" s="19">
        <v>0</v>
      </c>
      <c r="G41" s="19">
        <v>0</v>
      </c>
      <c r="H41" s="20">
        <v>74888.820000000007</v>
      </c>
      <c r="I41" s="21"/>
      <c r="J41" s="21"/>
      <c r="K41" s="21"/>
      <c r="L41" s="21"/>
      <c r="M41" s="21"/>
      <c r="N41" s="21"/>
      <c r="O41" s="22"/>
      <c r="P41" s="19">
        <v>0</v>
      </c>
      <c r="Q41" s="19">
        <v>0</v>
      </c>
      <c r="R41" s="37"/>
    </row>
    <row r="42" spans="1:18" s="1" customFormat="1" ht="22.5" x14ac:dyDescent="0.25">
      <c r="A42" s="36"/>
      <c r="B42" s="31"/>
      <c r="C42" s="17"/>
      <c r="D42" s="18" t="s">
        <v>21</v>
      </c>
      <c r="E42" s="19">
        <f>F42+G42+P42+Q42+H42</f>
        <v>0</v>
      </c>
      <c r="F42" s="19">
        <v>0</v>
      </c>
      <c r="G42" s="19">
        <v>0</v>
      </c>
      <c r="H42" s="20">
        <v>0</v>
      </c>
      <c r="I42" s="21"/>
      <c r="J42" s="21"/>
      <c r="K42" s="21"/>
      <c r="L42" s="21"/>
      <c r="M42" s="21"/>
      <c r="N42" s="21"/>
      <c r="O42" s="22"/>
      <c r="P42" s="19">
        <v>0</v>
      </c>
      <c r="Q42" s="19">
        <v>0</v>
      </c>
      <c r="R42" s="37"/>
    </row>
    <row r="43" spans="1:18" s="1" customFormat="1" ht="22.5" x14ac:dyDescent="0.25">
      <c r="A43" s="36"/>
      <c r="B43" s="31"/>
      <c r="C43" s="17"/>
      <c r="D43" s="18" t="s">
        <v>22</v>
      </c>
      <c r="E43" s="19">
        <f>F43+G43+P43+Q43+H43</f>
        <v>20876.939999999999</v>
      </c>
      <c r="F43" s="19">
        <v>0</v>
      </c>
      <c r="G43" s="19">
        <v>0</v>
      </c>
      <c r="H43" s="20">
        <v>20876.939999999999</v>
      </c>
      <c r="I43" s="21"/>
      <c r="J43" s="21"/>
      <c r="K43" s="21"/>
      <c r="L43" s="21"/>
      <c r="M43" s="21"/>
      <c r="N43" s="21"/>
      <c r="O43" s="22"/>
      <c r="P43" s="19">
        <v>0</v>
      </c>
      <c r="Q43" s="19">
        <v>0</v>
      </c>
      <c r="R43" s="37"/>
    </row>
    <row r="44" spans="1:18" s="1" customFormat="1" ht="22.5" x14ac:dyDescent="0.25">
      <c r="A44" s="41"/>
      <c r="B44" s="31"/>
      <c r="C44" s="17"/>
      <c r="D44" s="18" t="s">
        <v>23</v>
      </c>
      <c r="E44" s="19">
        <f t="shared" ref="E44:E54" si="5">F44+G44+H44+P44+Q44</f>
        <v>0</v>
      </c>
      <c r="F44" s="19">
        <v>0</v>
      </c>
      <c r="G44" s="19">
        <v>0</v>
      </c>
      <c r="H44" s="20">
        <v>0</v>
      </c>
      <c r="I44" s="21"/>
      <c r="J44" s="21"/>
      <c r="K44" s="21"/>
      <c r="L44" s="21"/>
      <c r="M44" s="21"/>
      <c r="N44" s="21"/>
      <c r="O44" s="22"/>
      <c r="P44" s="19">
        <v>0</v>
      </c>
      <c r="Q44" s="19">
        <v>0</v>
      </c>
      <c r="R44" s="37"/>
    </row>
    <row r="45" spans="1:18" s="1" customFormat="1" x14ac:dyDescent="0.25">
      <c r="A45" s="30" t="s">
        <v>45</v>
      </c>
      <c r="B45" s="31" t="s">
        <v>46</v>
      </c>
      <c r="C45" s="17" t="s">
        <v>17</v>
      </c>
      <c r="D45" s="18" t="s">
        <v>18</v>
      </c>
      <c r="E45" s="19">
        <f t="shared" si="5"/>
        <v>149221.02000000002</v>
      </c>
      <c r="F45" s="19">
        <f>F46+F47+F48+F49</f>
        <v>0</v>
      </c>
      <c r="G45" s="43">
        <f>G46+G47+G48+G49</f>
        <v>0</v>
      </c>
      <c r="H45" s="20">
        <f>H46+H47+H48+H49</f>
        <v>22383.149999999998</v>
      </c>
      <c r="I45" s="21"/>
      <c r="J45" s="21"/>
      <c r="K45" s="21"/>
      <c r="L45" s="21"/>
      <c r="M45" s="21"/>
      <c r="N45" s="21"/>
      <c r="O45" s="22"/>
      <c r="P45" s="19">
        <f>P46+P47+P48+P49</f>
        <v>126837.87000000001</v>
      </c>
      <c r="Q45" s="19">
        <v>0</v>
      </c>
      <c r="R45" s="35" t="s">
        <v>41</v>
      </c>
    </row>
    <row r="46" spans="1:18" s="1" customFormat="1" ht="22.5" x14ac:dyDescent="0.25">
      <c r="A46" s="36"/>
      <c r="B46" s="31"/>
      <c r="C46" s="17"/>
      <c r="D46" s="18" t="s">
        <v>20</v>
      </c>
      <c r="E46" s="19">
        <f t="shared" si="5"/>
        <v>116690.83</v>
      </c>
      <c r="F46" s="19">
        <v>0</v>
      </c>
      <c r="G46" s="19">
        <v>0</v>
      </c>
      <c r="H46" s="20">
        <v>17503.62</v>
      </c>
      <c r="I46" s="21"/>
      <c r="J46" s="21"/>
      <c r="K46" s="21"/>
      <c r="L46" s="21"/>
      <c r="M46" s="21"/>
      <c r="N46" s="21"/>
      <c r="O46" s="22"/>
      <c r="P46" s="19">
        <v>99187.21</v>
      </c>
      <c r="Q46" s="19">
        <v>0</v>
      </c>
      <c r="R46" s="37"/>
    </row>
    <row r="47" spans="1:18" s="1" customFormat="1" ht="22.5" x14ac:dyDescent="0.25">
      <c r="A47" s="36"/>
      <c r="B47" s="31"/>
      <c r="C47" s="17"/>
      <c r="D47" s="18" t="s">
        <v>21</v>
      </c>
      <c r="E47" s="19">
        <f t="shared" si="5"/>
        <v>0</v>
      </c>
      <c r="F47" s="19">
        <v>0</v>
      </c>
      <c r="G47" s="19">
        <v>0</v>
      </c>
      <c r="H47" s="20">
        <v>0</v>
      </c>
      <c r="I47" s="21"/>
      <c r="J47" s="21"/>
      <c r="K47" s="21"/>
      <c r="L47" s="21"/>
      <c r="M47" s="21"/>
      <c r="N47" s="21"/>
      <c r="O47" s="22"/>
      <c r="P47" s="19">
        <v>0</v>
      </c>
      <c r="Q47" s="19">
        <v>0</v>
      </c>
      <c r="R47" s="37"/>
    </row>
    <row r="48" spans="1:18" s="1" customFormat="1" ht="22.5" x14ac:dyDescent="0.25">
      <c r="A48" s="36"/>
      <c r="B48" s="31"/>
      <c r="C48" s="17"/>
      <c r="D48" s="18" t="s">
        <v>22</v>
      </c>
      <c r="E48" s="19">
        <f t="shared" si="5"/>
        <v>32530.19</v>
      </c>
      <c r="F48" s="19">
        <v>0</v>
      </c>
      <c r="G48" s="19">
        <v>0</v>
      </c>
      <c r="H48" s="20">
        <v>4879.53</v>
      </c>
      <c r="I48" s="21"/>
      <c r="J48" s="21"/>
      <c r="K48" s="21"/>
      <c r="L48" s="21"/>
      <c r="M48" s="21"/>
      <c r="N48" s="21"/>
      <c r="O48" s="22"/>
      <c r="P48" s="19">
        <v>27650.66</v>
      </c>
      <c r="Q48" s="19">
        <v>0</v>
      </c>
      <c r="R48" s="37"/>
    </row>
    <row r="49" spans="1:18" s="1" customFormat="1" ht="22.5" x14ac:dyDescent="0.25">
      <c r="A49" s="41"/>
      <c r="B49" s="31"/>
      <c r="C49" s="17"/>
      <c r="D49" s="18" t="s">
        <v>23</v>
      </c>
      <c r="E49" s="19">
        <f t="shared" si="5"/>
        <v>0</v>
      </c>
      <c r="F49" s="19">
        <v>0</v>
      </c>
      <c r="G49" s="19">
        <v>0</v>
      </c>
      <c r="H49" s="20">
        <v>0</v>
      </c>
      <c r="I49" s="21"/>
      <c r="J49" s="21"/>
      <c r="K49" s="21"/>
      <c r="L49" s="21"/>
      <c r="M49" s="21"/>
      <c r="N49" s="21"/>
      <c r="O49" s="22"/>
      <c r="P49" s="19">
        <v>0</v>
      </c>
      <c r="Q49" s="19">
        <v>0</v>
      </c>
      <c r="R49" s="39"/>
    </row>
    <row r="50" spans="1:18" s="1" customFormat="1" x14ac:dyDescent="0.25">
      <c r="A50" s="30" t="s">
        <v>47</v>
      </c>
      <c r="B50" s="31" t="s">
        <v>48</v>
      </c>
      <c r="C50" s="17" t="s">
        <v>17</v>
      </c>
      <c r="D50" s="18" t="s">
        <v>18</v>
      </c>
      <c r="E50" s="19">
        <f t="shared" si="5"/>
        <v>16819.439999999999</v>
      </c>
      <c r="F50" s="19">
        <f>F51+F52+F53+F54</f>
        <v>0</v>
      </c>
      <c r="G50" s="43">
        <f>G51+G52+G53+G54</f>
        <v>0</v>
      </c>
      <c r="H50" s="20">
        <f>H51+H52+H53+H54</f>
        <v>0</v>
      </c>
      <c r="I50" s="21"/>
      <c r="J50" s="21"/>
      <c r="K50" s="21"/>
      <c r="L50" s="21"/>
      <c r="M50" s="21"/>
      <c r="N50" s="21"/>
      <c r="O50" s="22"/>
      <c r="P50" s="19">
        <f>P51+P52+P53+P54</f>
        <v>8409.73</v>
      </c>
      <c r="Q50" s="19">
        <f>Q51+Q52+Q53+Q54</f>
        <v>8409.7099999999991</v>
      </c>
      <c r="R50" s="35" t="s">
        <v>49</v>
      </c>
    </row>
    <row r="51" spans="1:18" s="1" customFormat="1" ht="22.5" x14ac:dyDescent="0.25">
      <c r="A51" s="36"/>
      <c r="B51" s="31"/>
      <c r="C51" s="17"/>
      <c r="D51" s="18" t="s">
        <v>20</v>
      </c>
      <c r="E51" s="19">
        <f t="shared" si="5"/>
        <v>13152.75</v>
      </c>
      <c r="F51" s="19">
        <v>0</v>
      </c>
      <c r="G51" s="19">
        <v>0</v>
      </c>
      <c r="H51" s="20">
        <v>0</v>
      </c>
      <c r="I51" s="21"/>
      <c r="J51" s="21"/>
      <c r="K51" s="21"/>
      <c r="L51" s="21"/>
      <c r="M51" s="21"/>
      <c r="N51" s="21"/>
      <c r="O51" s="22"/>
      <c r="P51" s="19">
        <v>6576.38</v>
      </c>
      <c r="Q51" s="19">
        <v>6576.37</v>
      </c>
      <c r="R51" s="37"/>
    </row>
    <row r="52" spans="1:18" s="1" customFormat="1" ht="22.5" x14ac:dyDescent="0.25">
      <c r="A52" s="36"/>
      <c r="B52" s="31"/>
      <c r="C52" s="17"/>
      <c r="D52" s="18" t="s">
        <v>21</v>
      </c>
      <c r="E52" s="19">
        <f t="shared" si="5"/>
        <v>0</v>
      </c>
      <c r="F52" s="19">
        <v>0</v>
      </c>
      <c r="G52" s="19">
        <v>0</v>
      </c>
      <c r="H52" s="20">
        <v>0</v>
      </c>
      <c r="I52" s="21"/>
      <c r="J52" s="21"/>
      <c r="K52" s="21"/>
      <c r="L52" s="21"/>
      <c r="M52" s="21"/>
      <c r="N52" s="21"/>
      <c r="O52" s="22"/>
      <c r="P52" s="19">
        <v>0</v>
      </c>
      <c r="Q52" s="19">
        <v>0</v>
      </c>
      <c r="R52" s="37"/>
    </row>
    <row r="53" spans="1:18" s="1" customFormat="1" ht="22.5" x14ac:dyDescent="0.25">
      <c r="A53" s="36"/>
      <c r="B53" s="31"/>
      <c r="C53" s="17"/>
      <c r="D53" s="18" t="s">
        <v>22</v>
      </c>
      <c r="E53" s="19">
        <f t="shared" si="5"/>
        <v>3666.6899999999996</v>
      </c>
      <c r="F53" s="19">
        <v>0</v>
      </c>
      <c r="G53" s="19">
        <v>0</v>
      </c>
      <c r="H53" s="20">
        <v>0</v>
      </c>
      <c r="I53" s="21"/>
      <c r="J53" s="21"/>
      <c r="K53" s="21"/>
      <c r="L53" s="21"/>
      <c r="M53" s="21"/>
      <c r="N53" s="21"/>
      <c r="O53" s="22"/>
      <c r="P53" s="19">
        <v>1833.35</v>
      </c>
      <c r="Q53" s="19">
        <v>1833.34</v>
      </c>
      <c r="R53" s="37"/>
    </row>
    <row r="54" spans="1:18" s="1" customFormat="1" ht="22.5" x14ac:dyDescent="0.25">
      <c r="A54" s="36"/>
      <c r="B54" s="31"/>
      <c r="C54" s="17"/>
      <c r="D54" s="18" t="s">
        <v>23</v>
      </c>
      <c r="E54" s="19">
        <f t="shared" si="5"/>
        <v>0</v>
      </c>
      <c r="F54" s="19">
        <v>0</v>
      </c>
      <c r="G54" s="19">
        <v>0</v>
      </c>
      <c r="H54" s="20">
        <v>0</v>
      </c>
      <c r="I54" s="21"/>
      <c r="J54" s="21"/>
      <c r="K54" s="21"/>
      <c r="L54" s="21"/>
      <c r="M54" s="21"/>
      <c r="N54" s="21"/>
      <c r="O54" s="22"/>
      <c r="P54" s="19">
        <v>0</v>
      </c>
      <c r="Q54" s="19">
        <v>0</v>
      </c>
      <c r="R54" s="37"/>
    </row>
    <row r="55" spans="1:18" s="1" customFormat="1" x14ac:dyDescent="0.25">
      <c r="A55" s="36"/>
      <c r="B55" s="31" t="s">
        <v>38</v>
      </c>
      <c r="C55" s="35"/>
      <c r="D55" s="23"/>
      <c r="E55" s="17" t="s">
        <v>28</v>
      </c>
      <c r="F55" s="35">
        <v>2023</v>
      </c>
      <c r="G55" s="35">
        <v>2024</v>
      </c>
      <c r="H55" s="35" t="s">
        <v>29</v>
      </c>
      <c r="I55" s="17" t="s">
        <v>30</v>
      </c>
      <c r="J55" s="17"/>
      <c r="K55" s="17"/>
      <c r="L55" s="17"/>
      <c r="M55" s="17"/>
      <c r="N55" s="17"/>
      <c r="O55" s="17"/>
      <c r="P55" s="17">
        <v>2026</v>
      </c>
      <c r="Q55" s="17">
        <v>2027</v>
      </c>
      <c r="R55" s="44"/>
    </row>
    <row r="56" spans="1:18" s="1" customFormat="1" x14ac:dyDescent="0.25">
      <c r="A56" s="36"/>
      <c r="B56" s="31"/>
      <c r="C56" s="37"/>
      <c r="D56" s="27"/>
      <c r="E56" s="17"/>
      <c r="F56" s="39"/>
      <c r="G56" s="39"/>
      <c r="H56" s="39"/>
      <c r="I56" s="17" t="s">
        <v>31</v>
      </c>
      <c r="J56" s="17"/>
      <c r="K56" s="17" t="s">
        <v>32</v>
      </c>
      <c r="L56" s="17"/>
      <c r="M56" s="17" t="s">
        <v>33</v>
      </c>
      <c r="N56" s="17"/>
      <c r="O56" s="40" t="s">
        <v>34</v>
      </c>
      <c r="P56" s="17"/>
      <c r="Q56" s="17"/>
      <c r="R56" s="44"/>
    </row>
    <row r="57" spans="1:18" s="1" customFormat="1" x14ac:dyDescent="0.25">
      <c r="A57" s="41"/>
      <c r="B57" s="31"/>
      <c r="C57" s="39"/>
      <c r="D57" s="29"/>
      <c r="E57" s="40">
        <v>1</v>
      </c>
      <c r="F57" s="40">
        <v>0</v>
      </c>
      <c r="G57" s="40">
        <v>0</v>
      </c>
      <c r="H57" s="40">
        <v>0</v>
      </c>
      <c r="I57" s="17">
        <v>0</v>
      </c>
      <c r="J57" s="17"/>
      <c r="K57" s="17">
        <v>0</v>
      </c>
      <c r="L57" s="17"/>
      <c r="M57" s="17">
        <v>0</v>
      </c>
      <c r="N57" s="17"/>
      <c r="O57" s="40">
        <v>0</v>
      </c>
      <c r="P57" s="40">
        <v>0</v>
      </c>
      <c r="Q57" s="40">
        <v>1</v>
      </c>
      <c r="R57" s="45"/>
    </row>
    <row r="58" spans="1:18" s="1" customFormat="1" x14ac:dyDescent="0.25">
      <c r="A58" s="30" t="s">
        <v>50</v>
      </c>
      <c r="B58" s="46" t="s">
        <v>51</v>
      </c>
      <c r="C58" s="17" t="s">
        <v>17</v>
      </c>
      <c r="D58" s="18" t="s">
        <v>18</v>
      </c>
      <c r="E58" s="19">
        <f>F58+G58+H58+P58+Q58</f>
        <v>600</v>
      </c>
      <c r="F58" s="19">
        <v>0</v>
      </c>
      <c r="G58" s="19">
        <v>0</v>
      </c>
      <c r="H58" s="20">
        <f>H66</f>
        <v>600</v>
      </c>
      <c r="I58" s="21"/>
      <c r="J58" s="21"/>
      <c r="K58" s="21"/>
      <c r="L58" s="21"/>
      <c r="M58" s="21"/>
      <c r="N58" s="21"/>
      <c r="O58" s="22"/>
      <c r="P58" s="19">
        <f>P59+P60+P61+P62</f>
        <v>0</v>
      </c>
      <c r="Q58" s="19">
        <v>0</v>
      </c>
      <c r="R58" s="35" t="s">
        <v>52</v>
      </c>
    </row>
    <row r="59" spans="1:18" s="1" customFormat="1" ht="22.5" x14ac:dyDescent="0.25">
      <c r="A59" s="36"/>
      <c r="B59" s="47"/>
      <c r="C59" s="17"/>
      <c r="D59" s="18" t="s">
        <v>20</v>
      </c>
      <c r="E59" s="19">
        <f>F59+G59+H59+P59+Q59</f>
        <v>0</v>
      </c>
      <c r="F59" s="19">
        <v>0</v>
      </c>
      <c r="G59" s="19">
        <v>0</v>
      </c>
      <c r="H59" s="20">
        <v>0</v>
      </c>
      <c r="I59" s="21"/>
      <c r="J59" s="21"/>
      <c r="K59" s="21"/>
      <c r="L59" s="21"/>
      <c r="M59" s="21"/>
      <c r="N59" s="21"/>
      <c r="O59" s="22"/>
      <c r="P59" s="19">
        <v>0</v>
      </c>
      <c r="Q59" s="19">
        <v>0</v>
      </c>
      <c r="R59" s="37"/>
    </row>
    <row r="60" spans="1:18" s="1" customFormat="1" ht="22.5" x14ac:dyDescent="0.25">
      <c r="A60" s="36"/>
      <c r="B60" s="47"/>
      <c r="C60" s="17"/>
      <c r="D60" s="18" t="s">
        <v>21</v>
      </c>
      <c r="E60" s="19">
        <f>F60+G60+H60+P60+Q60</f>
        <v>0</v>
      </c>
      <c r="F60" s="19">
        <v>0</v>
      </c>
      <c r="G60" s="19">
        <v>0</v>
      </c>
      <c r="H60" s="20">
        <v>0</v>
      </c>
      <c r="I60" s="21"/>
      <c r="J60" s="21"/>
      <c r="K60" s="21"/>
      <c r="L60" s="21"/>
      <c r="M60" s="21"/>
      <c r="N60" s="21"/>
      <c r="O60" s="22"/>
      <c r="P60" s="19">
        <v>0</v>
      </c>
      <c r="Q60" s="19">
        <v>0</v>
      </c>
      <c r="R60" s="37"/>
    </row>
    <row r="61" spans="1:18" s="1" customFormat="1" ht="22.5" x14ac:dyDescent="0.25">
      <c r="A61" s="36"/>
      <c r="B61" s="47"/>
      <c r="C61" s="17"/>
      <c r="D61" s="18" t="s">
        <v>22</v>
      </c>
      <c r="E61" s="19">
        <f>F61+G61+H61+P61+Q61</f>
        <v>600</v>
      </c>
      <c r="F61" s="19">
        <v>0</v>
      </c>
      <c r="G61" s="19">
        <v>0</v>
      </c>
      <c r="H61" s="20">
        <f>+H69</f>
        <v>600</v>
      </c>
      <c r="I61" s="21"/>
      <c r="J61" s="21"/>
      <c r="K61" s="21"/>
      <c r="L61" s="21"/>
      <c r="M61" s="21"/>
      <c r="N61" s="21"/>
      <c r="O61" s="22"/>
      <c r="P61" s="19">
        <v>0</v>
      </c>
      <c r="Q61" s="19">
        <v>0</v>
      </c>
      <c r="R61" s="37"/>
    </row>
    <row r="62" spans="1:18" s="1" customFormat="1" ht="22.5" x14ac:dyDescent="0.25">
      <c r="A62" s="36"/>
      <c r="B62" s="48"/>
      <c r="C62" s="17"/>
      <c r="D62" s="18" t="s">
        <v>23</v>
      </c>
      <c r="E62" s="19">
        <f>F62+G62+H62+P62+Q62</f>
        <v>0</v>
      </c>
      <c r="F62" s="19">
        <v>0</v>
      </c>
      <c r="G62" s="19">
        <v>0</v>
      </c>
      <c r="H62" s="20">
        <v>0</v>
      </c>
      <c r="I62" s="21"/>
      <c r="J62" s="21"/>
      <c r="K62" s="21"/>
      <c r="L62" s="21"/>
      <c r="M62" s="21"/>
      <c r="N62" s="21"/>
      <c r="O62" s="22"/>
      <c r="P62" s="19">
        <v>0</v>
      </c>
      <c r="Q62" s="19">
        <v>0</v>
      </c>
      <c r="R62" s="37"/>
    </row>
    <row r="63" spans="1:18" s="1" customFormat="1" x14ac:dyDescent="0.25">
      <c r="A63" s="36"/>
      <c r="B63" s="49" t="s">
        <v>53</v>
      </c>
      <c r="C63" s="35"/>
      <c r="D63" s="23"/>
      <c r="E63" s="17" t="s">
        <v>28</v>
      </c>
      <c r="F63" s="35">
        <v>2023</v>
      </c>
      <c r="G63" s="35">
        <v>2024</v>
      </c>
      <c r="H63" s="35" t="s">
        <v>29</v>
      </c>
      <c r="I63" s="17" t="s">
        <v>30</v>
      </c>
      <c r="J63" s="17"/>
      <c r="K63" s="17"/>
      <c r="L63" s="17"/>
      <c r="M63" s="17"/>
      <c r="N63" s="17"/>
      <c r="O63" s="17"/>
      <c r="P63" s="17">
        <v>2026</v>
      </c>
      <c r="Q63" s="17">
        <v>2027</v>
      </c>
      <c r="R63" s="44"/>
    </row>
    <row r="64" spans="1:18" s="1" customFormat="1" x14ac:dyDescent="0.25">
      <c r="A64" s="36"/>
      <c r="B64" s="47"/>
      <c r="C64" s="37"/>
      <c r="D64" s="27"/>
      <c r="E64" s="17"/>
      <c r="F64" s="39"/>
      <c r="G64" s="39"/>
      <c r="H64" s="39"/>
      <c r="I64" s="17" t="s">
        <v>31</v>
      </c>
      <c r="J64" s="17"/>
      <c r="K64" s="17" t="s">
        <v>32</v>
      </c>
      <c r="L64" s="17"/>
      <c r="M64" s="17" t="s">
        <v>33</v>
      </c>
      <c r="N64" s="17"/>
      <c r="O64" s="40" t="s">
        <v>34</v>
      </c>
      <c r="P64" s="17"/>
      <c r="Q64" s="17"/>
      <c r="R64" s="44"/>
    </row>
    <row r="65" spans="1:20" s="1" customFormat="1" x14ac:dyDescent="0.25">
      <c r="A65" s="41"/>
      <c r="B65" s="50"/>
      <c r="C65" s="39"/>
      <c r="D65" s="29"/>
      <c r="E65" s="40">
        <v>0</v>
      </c>
      <c r="F65" s="40">
        <v>0</v>
      </c>
      <c r="G65" s="40">
        <v>0</v>
      </c>
      <c r="H65" s="40">
        <v>0</v>
      </c>
      <c r="I65" s="17">
        <v>0</v>
      </c>
      <c r="J65" s="17"/>
      <c r="K65" s="17">
        <v>0</v>
      </c>
      <c r="L65" s="17"/>
      <c r="M65" s="17">
        <v>0</v>
      </c>
      <c r="N65" s="17"/>
      <c r="O65" s="40">
        <v>0</v>
      </c>
      <c r="P65" s="40">
        <v>0</v>
      </c>
      <c r="Q65" s="40">
        <v>0</v>
      </c>
      <c r="R65" s="45"/>
    </row>
    <row r="66" spans="1:20" s="1" customFormat="1" ht="21.75" customHeight="1" x14ac:dyDescent="0.25">
      <c r="A66" s="30" t="s">
        <v>54</v>
      </c>
      <c r="B66" s="46" t="s">
        <v>55</v>
      </c>
      <c r="C66" s="17" t="s">
        <v>17</v>
      </c>
      <c r="D66" s="18" t="s">
        <v>18</v>
      </c>
      <c r="E66" s="19">
        <f t="shared" ref="E66:E70" si="6">F66+G66+H66+P66+Q66</f>
        <v>600</v>
      </c>
      <c r="F66" s="19">
        <v>0</v>
      </c>
      <c r="G66" s="19">
        <v>0</v>
      </c>
      <c r="H66" s="20">
        <v>600</v>
      </c>
      <c r="I66" s="21"/>
      <c r="J66" s="21"/>
      <c r="K66" s="21"/>
      <c r="L66" s="21"/>
      <c r="M66" s="21"/>
      <c r="N66" s="21"/>
      <c r="O66" s="22"/>
      <c r="P66" s="19">
        <v>0</v>
      </c>
      <c r="Q66" s="19">
        <v>0</v>
      </c>
      <c r="R66" s="35" t="s">
        <v>56</v>
      </c>
    </row>
    <row r="67" spans="1:20" s="1" customFormat="1" ht="21.75" customHeight="1" x14ac:dyDescent="0.25">
      <c r="A67" s="36"/>
      <c r="B67" s="47"/>
      <c r="C67" s="17"/>
      <c r="D67" s="18" t="s">
        <v>20</v>
      </c>
      <c r="E67" s="19">
        <f t="shared" si="6"/>
        <v>0</v>
      </c>
      <c r="F67" s="19">
        <v>0</v>
      </c>
      <c r="G67" s="19">
        <v>0</v>
      </c>
      <c r="H67" s="20">
        <v>0</v>
      </c>
      <c r="I67" s="21"/>
      <c r="J67" s="21"/>
      <c r="K67" s="21"/>
      <c r="L67" s="21"/>
      <c r="M67" s="21"/>
      <c r="N67" s="21"/>
      <c r="O67" s="22"/>
      <c r="P67" s="19">
        <v>0</v>
      </c>
      <c r="Q67" s="19">
        <v>0</v>
      </c>
      <c r="R67" s="37"/>
    </row>
    <row r="68" spans="1:20" s="1" customFormat="1" ht="21.75" customHeight="1" x14ac:dyDescent="0.25">
      <c r="A68" s="36"/>
      <c r="B68" s="47"/>
      <c r="C68" s="17"/>
      <c r="D68" s="18" t="s">
        <v>57</v>
      </c>
      <c r="E68" s="19">
        <f t="shared" si="6"/>
        <v>0</v>
      </c>
      <c r="F68" s="19">
        <v>0</v>
      </c>
      <c r="G68" s="19">
        <v>0</v>
      </c>
      <c r="H68" s="20">
        <v>0</v>
      </c>
      <c r="I68" s="21"/>
      <c r="J68" s="21"/>
      <c r="K68" s="21"/>
      <c r="L68" s="21"/>
      <c r="M68" s="21"/>
      <c r="N68" s="21"/>
      <c r="O68" s="22"/>
      <c r="P68" s="19">
        <v>0</v>
      </c>
      <c r="Q68" s="19">
        <v>0</v>
      </c>
      <c r="R68" s="37"/>
    </row>
    <row r="69" spans="1:20" s="1" customFormat="1" ht="21.75" customHeight="1" x14ac:dyDescent="0.25">
      <c r="A69" s="36"/>
      <c r="B69" s="47"/>
      <c r="C69" s="17"/>
      <c r="D69" s="18" t="s">
        <v>58</v>
      </c>
      <c r="E69" s="19">
        <f t="shared" si="6"/>
        <v>600</v>
      </c>
      <c r="F69" s="19">
        <v>0</v>
      </c>
      <c r="G69" s="19">
        <v>0</v>
      </c>
      <c r="H69" s="20">
        <v>600</v>
      </c>
      <c r="I69" s="21"/>
      <c r="J69" s="21"/>
      <c r="K69" s="21"/>
      <c r="L69" s="21"/>
      <c r="M69" s="21"/>
      <c r="N69" s="21"/>
      <c r="O69" s="22"/>
      <c r="P69" s="19">
        <v>0</v>
      </c>
      <c r="Q69" s="19">
        <v>0</v>
      </c>
      <c r="R69" s="37"/>
    </row>
    <row r="70" spans="1:20" s="1" customFormat="1" ht="21.75" customHeight="1" x14ac:dyDescent="0.25">
      <c r="A70" s="41"/>
      <c r="B70" s="48"/>
      <c r="C70" s="17"/>
      <c r="D70" s="18" t="s">
        <v>23</v>
      </c>
      <c r="E70" s="19">
        <f t="shared" si="6"/>
        <v>0</v>
      </c>
      <c r="F70" s="19">
        <v>0</v>
      </c>
      <c r="G70" s="19">
        <v>0</v>
      </c>
      <c r="H70" s="20">
        <v>0</v>
      </c>
      <c r="I70" s="21"/>
      <c r="J70" s="21"/>
      <c r="K70" s="21"/>
      <c r="L70" s="21"/>
      <c r="M70" s="21"/>
      <c r="N70" s="21"/>
      <c r="O70" s="22"/>
      <c r="P70" s="19">
        <v>0</v>
      </c>
      <c r="Q70" s="19">
        <v>0</v>
      </c>
      <c r="R70" s="37"/>
    </row>
    <row r="71" spans="1:20" ht="14.25" customHeight="1" x14ac:dyDescent="0.25">
      <c r="A71" s="15">
        <v>2</v>
      </c>
      <c r="B71" s="51" t="s">
        <v>59</v>
      </c>
      <c r="C71" s="35" t="s">
        <v>60</v>
      </c>
      <c r="D71" s="18" t="s">
        <v>18</v>
      </c>
      <c r="E71" s="52">
        <f>Q71+P71+H71+G71+F71</f>
        <v>692525.08000000007</v>
      </c>
      <c r="F71" s="19">
        <f>F72+F73+F74+F75</f>
        <v>60000</v>
      </c>
      <c r="G71" s="53">
        <f>G72+G73+G74+G75</f>
        <v>65722.929999999993</v>
      </c>
      <c r="H71" s="32">
        <f>H72+H73+H74+H75</f>
        <v>294787.25</v>
      </c>
      <c r="I71" s="33"/>
      <c r="J71" s="33"/>
      <c r="K71" s="33"/>
      <c r="L71" s="33"/>
      <c r="M71" s="33"/>
      <c r="N71" s="33"/>
      <c r="O71" s="34"/>
      <c r="P71" s="19">
        <f>P72+P73+P74+P75</f>
        <v>172814.90000000002</v>
      </c>
      <c r="Q71" s="19">
        <f>Q72+Q73+Q74+Q75</f>
        <v>99200</v>
      </c>
      <c r="R71" s="35" t="s">
        <v>56</v>
      </c>
      <c r="S71" s="54"/>
      <c r="T71" s="55"/>
    </row>
    <row r="72" spans="1:20" ht="22.5" customHeight="1" x14ac:dyDescent="0.25">
      <c r="A72" s="24"/>
      <c r="B72" s="56"/>
      <c r="C72" s="37"/>
      <c r="D72" s="18" t="s">
        <v>20</v>
      </c>
      <c r="E72" s="52">
        <f>Q72+P72+H72+G72+F72</f>
        <v>303982.78000000009</v>
      </c>
      <c r="F72" s="19">
        <f>F77+F85+F101+F109+F125+F139+F147</f>
        <v>0</v>
      </c>
      <c r="G72" s="53">
        <f>G77+G85+G101+G109+G139+G147+G125</f>
        <v>4475.33</v>
      </c>
      <c r="H72" s="32">
        <f>H77+H85+H101+H109+H139+H147+H125</f>
        <v>182744.12000000002</v>
      </c>
      <c r="I72" s="33"/>
      <c r="J72" s="33"/>
      <c r="K72" s="33"/>
      <c r="L72" s="33"/>
      <c r="M72" s="33"/>
      <c r="N72" s="33"/>
      <c r="O72" s="34"/>
      <c r="P72" s="19">
        <f>P77+P85+P101+P109+P139+P147+P125</f>
        <v>86108.930000000008</v>
      </c>
      <c r="Q72" s="19">
        <f>Q77+Q85+Q101+Q109+Q139+Q147+Q125</f>
        <v>30654.400000000001</v>
      </c>
      <c r="R72" s="37"/>
      <c r="S72" s="54"/>
      <c r="T72" s="54"/>
    </row>
    <row r="73" spans="1:20" ht="22.5" customHeight="1" x14ac:dyDescent="0.25">
      <c r="A73" s="24"/>
      <c r="B73" s="56"/>
      <c r="C73" s="57"/>
      <c r="D73" s="18" t="s">
        <v>57</v>
      </c>
      <c r="E73" s="52">
        <f t="shared" ref="E73:E80" si="7">Q73+P73+H73+G73+F73</f>
        <v>0</v>
      </c>
      <c r="F73" s="19">
        <f>F78+F86+F102+F110+F140+F148</f>
        <v>0</v>
      </c>
      <c r="G73" s="53">
        <f>G78+G86+G102+G110+G140+G148</f>
        <v>0</v>
      </c>
      <c r="H73" s="32">
        <f>H78+H86+H102+H110+H140+H148</f>
        <v>0</v>
      </c>
      <c r="I73" s="33"/>
      <c r="J73" s="33"/>
      <c r="K73" s="33"/>
      <c r="L73" s="33"/>
      <c r="M73" s="33"/>
      <c r="N73" s="33"/>
      <c r="O73" s="34"/>
      <c r="P73" s="19">
        <f>P78+P86+P102+P110+P140+P148</f>
        <v>0</v>
      </c>
      <c r="Q73" s="19">
        <f>Q78+Q86+Q102+Q110+Q140+Q148</f>
        <v>0</v>
      </c>
      <c r="R73" s="37"/>
      <c r="S73" s="54"/>
      <c r="T73" s="58"/>
    </row>
    <row r="74" spans="1:20" ht="24" customHeight="1" x14ac:dyDescent="0.25">
      <c r="A74" s="24"/>
      <c r="B74" s="56"/>
      <c r="C74" s="57"/>
      <c r="D74" s="18" t="s">
        <v>58</v>
      </c>
      <c r="E74" s="52">
        <f t="shared" si="7"/>
        <v>88542.300000000017</v>
      </c>
      <c r="F74" s="19">
        <f>F79+F87+F103+F111+F141+F149</f>
        <v>0</v>
      </c>
      <c r="G74" s="53">
        <f>G79+G87+G103+G111+G141+G149</f>
        <v>1247.5999999999999</v>
      </c>
      <c r="H74" s="32">
        <f>H79+H87+H103+H111+H141+H149+H127</f>
        <v>52043.130000000005</v>
      </c>
      <c r="I74" s="33"/>
      <c r="J74" s="33"/>
      <c r="K74" s="33"/>
      <c r="L74" s="33"/>
      <c r="M74" s="33"/>
      <c r="N74" s="33"/>
      <c r="O74" s="34"/>
      <c r="P74" s="19">
        <f>P79+P87+P103+P111+P141+P149+P127</f>
        <v>26705.97</v>
      </c>
      <c r="Q74" s="19">
        <f>Q79+Q87+Q103+Q111+Q141+Q149</f>
        <v>8545.6</v>
      </c>
      <c r="R74" s="37"/>
      <c r="S74" s="54"/>
      <c r="T74" s="58"/>
    </row>
    <row r="75" spans="1:20" ht="24" customHeight="1" x14ac:dyDescent="0.25">
      <c r="A75" s="24"/>
      <c r="B75" s="59"/>
      <c r="C75" s="60"/>
      <c r="D75" s="18" t="s">
        <v>23</v>
      </c>
      <c r="E75" s="52">
        <f t="shared" si="7"/>
        <v>300000</v>
      </c>
      <c r="F75" s="19">
        <f>F80+F88+F104+F112+F142+F150</f>
        <v>60000</v>
      </c>
      <c r="G75" s="53">
        <f>G80+G88+G104+G112+G142+G150</f>
        <v>60000</v>
      </c>
      <c r="H75" s="32">
        <f>H80+H88+H104+H112+H142+H150</f>
        <v>60000</v>
      </c>
      <c r="I75" s="33"/>
      <c r="J75" s="33"/>
      <c r="K75" s="33"/>
      <c r="L75" s="33"/>
      <c r="M75" s="33"/>
      <c r="N75" s="33"/>
      <c r="O75" s="34"/>
      <c r="P75" s="19">
        <f>P80+P88+P104+P112+P142+P150</f>
        <v>60000</v>
      </c>
      <c r="Q75" s="19">
        <f>Q80+Q88+Q104+Q112+Q142+Q150</f>
        <v>60000</v>
      </c>
      <c r="R75" s="37"/>
      <c r="S75" s="54"/>
      <c r="T75" s="58"/>
    </row>
    <row r="76" spans="1:20" ht="13.5" customHeight="1" x14ac:dyDescent="0.25">
      <c r="A76" s="61" t="s">
        <v>61</v>
      </c>
      <c r="B76" s="16" t="s">
        <v>62</v>
      </c>
      <c r="C76" s="35" t="s">
        <v>60</v>
      </c>
      <c r="D76" s="18" t="s">
        <v>18</v>
      </c>
      <c r="E76" s="52">
        <f t="shared" si="7"/>
        <v>0</v>
      </c>
      <c r="F76" s="19">
        <v>0</v>
      </c>
      <c r="G76" s="19">
        <v>0</v>
      </c>
      <c r="H76" s="32">
        <f>H79</f>
        <v>0</v>
      </c>
      <c r="I76" s="33"/>
      <c r="J76" s="33"/>
      <c r="K76" s="33"/>
      <c r="L76" s="33"/>
      <c r="M76" s="33"/>
      <c r="N76" s="33"/>
      <c r="O76" s="34"/>
      <c r="P76" s="19">
        <v>0</v>
      </c>
      <c r="Q76" s="19">
        <v>0</v>
      </c>
      <c r="R76" s="35" t="s">
        <v>63</v>
      </c>
      <c r="S76" s="54"/>
    </row>
    <row r="77" spans="1:20" ht="22.5" x14ac:dyDescent="0.25">
      <c r="A77" s="61"/>
      <c r="B77" s="16"/>
      <c r="C77" s="37"/>
      <c r="D77" s="18" t="s">
        <v>20</v>
      </c>
      <c r="E77" s="52">
        <f t="shared" si="7"/>
        <v>0</v>
      </c>
      <c r="F77" s="19">
        <v>0</v>
      </c>
      <c r="G77" s="19">
        <v>0</v>
      </c>
      <c r="H77" s="32">
        <v>0</v>
      </c>
      <c r="I77" s="33"/>
      <c r="J77" s="33"/>
      <c r="K77" s="33"/>
      <c r="L77" s="33"/>
      <c r="M77" s="33"/>
      <c r="N77" s="33"/>
      <c r="O77" s="34"/>
      <c r="P77" s="19">
        <v>0</v>
      </c>
      <c r="Q77" s="19">
        <v>0</v>
      </c>
      <c r="R77" s="37"/>
    </row>
    <row r="78" spans="1:20" ht="28.5" customHeight="1" x14ac:dyDescent="0.25">
      <c r="A78" s="61"/>
      <c r="B78" s="16"/>
      <c r="C78" s="57"/>
      <c r="D78" s="18" t="s">
        <v>57</v>
      </c>
      <c r="E78" s="52">
        <f t="shared" si="7"/>
        <v>0</v>
      </c>
      <c r="F78" s="19">
        <v>0</v>
      </c>
      <c r="G78" s="19">
        <v>0</v>
      </c>
      <c r="H78" s="32">
        <v>0</v>
      </c>
      <c r="I78" s="33"/>
      <c r="J78" s="33"/>
      <c r="K78" s="33"/>
      <c r="L78" s="33"/>
      <c r="M78" s="33"/>
      <c r="N78" s="33"/>
      <c r="O78" s="34"/>
      <c r="P78" s="19">
        <v>0</v>
      </c>
      <c r="Q78" s="19">
        <v>0</v>
      </c>
      <c r="R78" s="37"/>
    </row>
    <row r="79" spans="1:20" ht="22.5" x14ac:dyDescent="0.25">
      <c r="A79" s="61"/>
      <c r="B79" s="16"/>
      <c r="C79" s="57"/>
      <c r="D79" s="18" t="s">
        <v>58</v>
      </c>
      <c r="E79" s="52">
        <f>Q79+P79+H79+G79+F79</f>
        <v>0</v>
      </c>
      <c r="F79" s="19">
        <v>0</v>
      </c>
      <c r="G79" s="19">
        <v>0</v>
      </c>
      <c r="H79" s="32">
        <v>0</v>
      </c>
      <c r="I79" s="33"/>
      <c r="J79" s="33"/>
      <c r="K79" s="33"/>
      <c r="L79" s="33"/>
      <c r="M79" s="33"/>
      <c r="N79" s="33"/>
      <c r="O79" s="34"/>
      <c r="P79" s="19">
        <v>0</v>
      </c>
      <c r="Q79" s="19">
        <v>0</v>
      </c>
      <c r="R79" s="37"/>
    </row>
    <row r="80" spans="1:20" ht="24" customHeight="1" x14ac:dyDescent="0.25">
      <c r="A80" s="61"/>
      <c r="B80" s="16"/>
      <c r="C80" s="60"/>
      <c r="D80" s="18" t="s">
        <v>23</v>
      </c>
      <c r="E80" s="52">
        <f t="shared" si="7"/>
        <v>0</v>
      </c>
      <c r="F80" s="19">
        <v>0</v>
      </c>
      <c r="G80" s="19">
        <v>0</v>
      </c>
      <c r="H80" s="32">
        <v>0</v>
      </c>
      <c r="I80" s="33"/>
      <c r="J80" s="33"/>
      <c r="K80" s="33"/>
      <c r="L80" s="33"/>
      <c r="M80" s="33"/>
      <c r="N80" s="33"/>
      <c r="O80" s="34"/>
      <c r="P80" s="19">
        <v>0</v>
      </c>
      <c r="Q80" s="19">
        <v>0</v>
      </c>
      <c r="R80" s="37"/>
    </row>
    <row r="81" spans="1:19" ht="20.25" customHeight="1" x14ac:dyDescent="0.25">
      <c r="A81" s="61"/>
      <c r="B81" s="16" t="s">
        <v>64</v>
      </c>
      <c r="C81" s="17"/>
      <c r="D81" s="17"/>
      <c r="E81" s="17" t="s">
        <v>28</v>
      </c>
      <c r="F81" s="35">
        <v>2023</v>
      </c>
      <c r="G81" s="35">
        <v>2024</v>
      </c>
      <c r="H81" s="35" t="s">
        <v>29</v>
      </c>
      <c r="I81" s="17" t="s">
        <v>30</v>
      </c>
      <c r="J81" s="17"/>
      <c r="K81" s="17"/>
      <c r="L81" s="17"/>
      <c r="M81" s="17"/>
      <c r="N81" s="17"/>
      <c r="O81" s="17"/>
      <c r="P81" s="17">
        <v>2026</v>
      </c>
      <c r="Q81" s="17">
        <v>2027</v>
      </c>
      <c r="R81" s="37"/>
    </row>
    <row r="82" spans="1:19" ht="15" customHeight="1" x14ac:dyDescent="0.25">
      <c r="A82" s="61"/>
      <c r="B82" s="16"/>
      <c r="C82" s="17"/>
      <c r="D82" s="17"/>
      <c r="E82" s="17"/>
      <c r="F82" s="39"/>
      <c r="G82" s="39"/>
      <c r="H82" s="39"/>
      <c r="I82" s="17" t="s">
        <v>31</v>
      </c>
      <c r="J82" s="17"/>
      <c r="K82" s="17" t="s">
        <v>32</v>
      </c>
      <c r="L82" s="17"/>
      <c r="M82" s="17" t="s">
        <v>33</v>
      </c>
      <c r="N82" s="17"/>
      <c r="O82" s="40" t="s">
        <v>34</v>
      </c>
      <c r="P82" s="17"/>
      <c r="Q82" s="17"/>
      <c r="R82" s="37"/>
    </row>
    <row r="83" spans="1:19" ht="11.25" customHeight="1" x14ac:dyDescent="0.25">
      <c r="A83" s="61"/>
      <c r="B83" s="16"/>
      <c r="C83" s="17"/>
      <c r="D83" s="17"/>
      <c r="E83" s="40">
        <v>0</v>
      </c>
      <c r="F83" s="40">
        <v>0</v>
      </c>
      <c r="G83" s="40">
        <v>0</v>
      </c>
      <c r="H83" s="40">
        <v>0</v>
      </c>
      <c r="I83" s="17">
        <v>0</v>
      </c>
      <c r="J83" s="17"/>
      <c r="K83" s="17">
        <v>0</v>
      </c>
      <c r="L83" s="17"/>
      <c r="M83" s="17">
        <v>0</v>
      </c>
      <c r="N83" s="17"/>
      <c r="O83" s="40">
        <v>0</v>
      </c>
      <c r="P83" s="40">
        <v>0</v>
      </c>
      <c r="Q83" s="40">
        <v>0</v>
      </c>
      <c r="R83" s="39"/>
    </row>
    <row r="84" spans="1:19" x14ac:dyDescent="0.25">
      <c r="A84" s="30" t="s">
        <v>65</v>
      </c>
      <c r="B84" s="16" t="s">
        <v>66</v>
      </c>
      <c r="C84" s="35" t="s">
        <v>60</v>
      </c>
      <c r="D84" s="18" t="s">
        <v>18</v>
      </c>
      <c r="E84" s="52">
        <f>F84+G84+H84+P84+Q84</f>
        <v>176000</v>
      </c>
      <c r="F84" s="52">
        <f>F85+F86+F87+F88</f>
        <v>60000</v>
      </c>
      <c r="G84" s="53">
        <f>G85+G86+G87+G88</f>
        <v>60000</v>
      </c>
      <c r="H84" s="32">
        <f>H85+H86+H87+H88</f>
        <v>0</v>
      </c>
      <c r="I84" s="33"/>
      <c r="J84" s="33"/>
      <c r="K84" s="33"/>
      <c r="L84" s="33"/>
      <c r="M84" s="33"/>
      <c r="N84" s="33"/>
      <c r="O84" s="34"/>
      <c r="P84" s="52">
        <f>P85+P86+P87+P88</f>
        <v>16800</v>
      </c>
      <c r="Q84" s="52">
        <f>Q85+Q86+Q87+Q88</f>
        <v>39200</v>
      </c>
      <c r="R84" s="35" t="s">
        <v>67</v>
      </c>
    </row>
    <row r="85" spans="1:19" ht="22.5" x14ac:dyDescent="0.25">
      <c r="A85" s="36"/>
      <c r="B85" s="16"/>
      <c r="C85" s="37"/>
      <c r="D85" s="18" t="s">
        <v>20</v>
      </c>
      <c r="E85" s="52">
        <f>F85+G85+H85+P85+Q85</f>
        <v>43792</v>
      </c>
      <c r="F85" s="19">
        <v>0</v>
      </c>
      <c r="G85" s="19">
        <v>0</v>
      </c>
      <c r="H85" s="62">
        <v>0</v>
      </c>
      <c r="I85" s="63"/>
      <c r="J85" s="63"/>
      <c r="K85" s="63"/>
      <c r="L85" s="63"/>
      <c r="M85" s="63"/>
      <c r="N85" s="63"/>
      <c r="O85" s="64"/>
      <c r="P85" s="52">
        <v>13137.6</v>
      </c>
      <c r="Q85" s="52">
        <v>30654.400000000001</v>
      </c>
      <c r="R85" s="37"/>
    </row>
    <row r="86" spans="1:19" ht="22.5" x14ac:dyDescent="0.25">
      <c r="A86" s="36"/>
      <c r="B86" s="16"/>
      <c r="C86" s="57"/>
      <c r="D86" s="18" t="s">
        <v>57</v>
      </c>
      <c r="E86" s="52">
        <f>F86+G86+H86+P86+Q86</f>
        <v>0</v>
      </c>
      <c r="F86" s="19">
        <v>0</v>
      </c>
      <c r="G86" s="19">
        <v>0</v>
      </c>
      <c r="H86" s="62">
        <v>0</v>
      </c>
      <c r="I86" s="63"/>
      <c r="J86" s="63"/>
      <c r="K86" s="63"/>
      <c r="L86" s="63"/>
      <c r="M86" s="63"/>
      <c r="N86" s="63"/>
      <c r="O86" s="64"/>
      <c r="P86" s="19">
        <v>0</v>
      </c>
      <c r="Q86" s="19">
        <v>0</v>
      </c>
      <c r="R86" s="37"/>
    </row>
    <row r="87" spans="1:19" ht="22.5" x14ac:dyDescent="0.25">
      <c r="A87" s="36"/>
      <c r="B87" s="16"/>
      <c r="C87" s="57"/>
      <c r="D87" s="18" t="s">
        <v>58</v>
      </c>
      <c r="E87" s="52">
        <f>F87+G87+H87+P87+Q87</f>
        <v>12208</v>
      </c>
      <c r="F87" s="19">
        <v>0</v>
      </c>
      <c r="G87" s="19">
        <v>0</v>
      </c>
      <c r="H87" s="62">
        <v>0</v>
      </c>
      <c r="I87" s="63"/>
      <c r="J87" s="63"/>
      <c r="K87" s="63"/>
      <c r="L87" s="63"/>
      <c r="M87" s="63"/>
      <c r="N87" s="63"/>
      <c r="O87" s="64"/>
      <c r="P87" s="52">
        <v>3662.4</v>
      </c>
      <c r="Q87" s="52">
        <v>8545.6</v>
      </c>
      <c r="R87" s="37"/>
    </row>
    <row r="88" spans="1:19" ht="22.5" x14ac:dyDescent="0.25">
      <c r="A88" s="36"/>
      <c r="B88" s="16"/>
      <c r="C88" s="60"/>
      <c r="D88" s="18" t="s">
        <v>23</v>
      </c>
      <c r="E88" s="52">
        <f>F88+G88+H88+P88+Q88</f>
        <v>120000</v>
      </c>
      <c r="F88" s="52">
        <v>60000</v>
      </c>
      <c r="G88" s="52">
        <v>60000</v>
      </c>
      <c r="H88" s="32">
        <v>0</v>
      </c>
      <c r="I88" s="33"/>
      <c r="J88" s="33"/>
      <c r="K88" s="33"/>
      <c r="L88" s="33"/>
      <c r="M88" s="33"/>
      <c r="N88" s="33"/>
      <c r="O88" s="34"/>
      <c r="P88" s="52">
        <v>0</v>
      </c>
      <c r="Q88" s="52">
        <v>0</v>
      </c>
      <c r="R88" s="37"/>
      <c r="S88" s="65"/>
    </row>
    <row r="89" spans="1:19" x14ac:dyDescent="0.25">
      <c r="A89" s="36"/>
      <c r="B89" s="16" t="s">
        <v>68</v>
      </c>
      <c r="C89" s="17"/>
      <c r="D89" s="17"/>
      <c r="E89" s="17" t="s">
        <v>28</v>
      </c>
      <c r="F89" s="35">
        <v>2023</v>
      </c>
      <c r="G89" s="35">
        <v>2024</v>
      </c>
      <c r="H89" s="35" t="s">
        <v>29</v>
      </c>
      <c r="I89" s="17" t="s">
        <v>30</v>
      </c>
      <c r="J89" s="17"/>
      <c r="K89" s="17"/>
      <c r="L89" s="17"/>
      <c r="M89" s="17"/>
      <c r="N89" s="17"/>
      <c r="O89" s="17"/>
      <c r="P89" s="17">
        <v>2026</v>
      </c>
      <c r="Q89" s="17">
        <v>2027</v>
      </c>
      <c r="R89" s="38"/>
    </row>
    <row r="90" spans="1:19" x14ac:dyDescent="0.25">
      <c r="A90" s="36"/>
      <c r="B90" s="16"/>
      <c r="C90" s="17"/>
      <c r="D90" s="17"/>
      <c r="E90" s="17"/>
      <c r="F90" s="39"/>
      <c r="G90" s="39"/>
      <c r="H90" s="39"/>
      <c r="I90" s="17" t="s">
        <v>31</v>
      </c>
      <c r="J90" s="17"/>
      <c r="K90" s="17" t="s">
        <v>32</v>
      </c>
      <c r="L90" s="17"/>
      <c r="M90" s="17" t="s">
        <v>33</v>
      </c>
      <c r="N90" s="17"/>
      <c r="O90" s="40" t="s">
        <v>34</v>
      </c>
      <c r="P90" s="17"/>
      <c r="Q90" s="17"/>
      <c r="R90" s="38"/>
    </row>
    <row r="91" spans="1:19" x14ac:dyDescent="0.25">
      <c r="A91" s="41"/>
      <c r="B91" s="16"/>
      <c r="C91" s="17"/>
      <c r="D91" s="17"/>
      <c r="E91" s="40">
        <v>11</v>
      </c>
      <c r="F91" s="40">
        <v>5</v>
      </c>
      <c r="G91" s="40">
        <v>5</v>
      </c>
      <c r="H91" s="40">
        <v>0</v>
      </c>
      <c r="I91" s="17">
        <v>0</v>
      </c>
      <c r="J91" s="17"/>
      <c r="K91" s="17">
        <v>0</v>
      </c>
      <c r="L91" s="17"/>
      <c r="M91" s="17">
        <v>0</v>
      </c>
      <c r="N91" s="17"/>
      <c r="O91" s="40">
        <v>0</v>
      </c>
      <c r="P91" s="40">
        <v>0</v>
      </c>
      <c r="Q91" s="40">
        <v>1</v>
      </c>
      <c r="R91" s="42"/>
    </row>
    <row r="92" spans="1:19" x14ac:dyDescent="0.25">
      <c r="A92" s="30" t="s">
        <v>69</v>
      </c>
      <c r="B92" s="51" t="s">
        <v>70</v>
      </c>
      <c r="C92" s="35" t="s">
        <v>60</v>
      </c>
      <c r="D92" s="18" t="s">
        <v>18</v>
      </c>
      <c r="E92" s="66">
        <f>Q92+P92+H92+G92+F92</f>
        <v>56000</v>
      </c>
      <c r="F92" s="67">
        <v>0</v>
      </c>
      <c r="G92" s="67">
        <v>0</v>
      </c>
      <c r="H92" s="62">
        <v>0</v>
      </c>
      <c r="I92" s="63"/>
      <c r="J92" s="63"/>
      <c r="K92" s="63"/>
      <c r="L92" s="63"/>
      <c r="M92" s="63"/>
      <c r="N92" s="63"/>
      <c r="O92" s="64"/>
      <c r="P92" s="66">
        <v>16800</v>
      </c>
      <c r="Q92" s="66">
        <v>39200</v>
      </c>
      <c r="R92" s="35" t="s">
        <v>71</v>
      </c>
    </row>
    <row r="93" spans="1:19" ht="22.5" x14ac:dyDescent="0.25">
      <c r="A93" s="36"/>
      <c r="B93" s="56"/>
      <c r="C93" s="37"/>
      <c r="D93" s="18" t="s">
        <v>20</v>
      </c>
      <c r="E93" s="66">
        <f>Q93+P93+H93+G93+F93</f>
        <v>43792</v>
      </c>
      <c r="F93" s="67">
        <v>0</v>
      </c>
      <c r="G93" s="67">
        <v>0</v>
      </c>
      <c r="H93" s="62">
        <v>0</v>
      </c>
      <c r="I93" s="63"/>
      <c r="J93" s="63"/>
      <c r="K93" s="63"/>
      <c r="L93" s="63"/>
      <c r="M93" s="63"/>
      <c r="N93" s="63"/>
      <c r="O93" s="64"/>
      <c r="P93" s="66">
        <v>13137.6</v>
      </c>
      <c r="Q93" s="66">
        <v>30654.400000000001</v>
      </c>
      <c r="R93" s="37"/>
    </row>
    <row r="94" spans="1:19" ht="22.5" x14ac:dyDescent="0.25">
      <c r="A94" s="36"/>
      <c r="B94" s="56"/>
      <c r="C94" s="57"/>
      <c r="D94" s="18" t="s">
        <v>57</v>
      </c>
      <c r="E94" s="66">
        <f>Q94+P94+H94+G94+F94</f>
        <v>0</v>
      </c>
      <c r="F94" s="67">
        <v>0</v>
      </c>
      <c r="G94" s="67">
        <v>0</v>
      </c>
      <c r="H94" s="62">
        <v>0</v>
      </c>
      <c r="I94" s="63"/>
      <c r="J94" s="63"/>
      <c r="K94" s="63"/>
      <c r="L94" s="63"/>
      <c r="M94" s="63"/>
      <c r="N94" s="63"/>
      <c r="O94" s="64"/>
      <c r="P94" s="67">
        <v>0</v>
      </c>
      <c r="Q94" s="67">
        <v>0</v>
      </c>
      <c r="R94" s="37"/>
    </row>
    <row r="95" spans="1:19" ht="22.5" x14ac:dyDescent="0.25">
      <c r="A95" s="36"/>
      <c r="B95" s="56"/>
      <c r="C95" s="57"/>
      <c r="D95" s="18" t="s">
        <v>58</v>
      </c>
      <c r="E95" s="66">
        <f>Q95+P95+H95+G95+F95</f>
        <v>12208</v>
      </c>
      <c r="F95" s="67">
        <v>0</v>
      </c>
      <c r="G95" s="67">
        <v>0</v>
      </c>
      <c r="H95" s="62">
        <v>0</v>
      </c>
      <c r="I95" s="63"/>
      <c r="J95" s="63"/>
      <c r="K95" s="63"/>
      <c r="L95" s="63"/>
      <c r="M95" s="63"/>
      <c r="N95" s="63"/>
      <c r="O95" s="64"/>
      <c r="P95" s="66">
        <v>3662.4</v>
      </c>
      <c r="Q95" s="66">
        <v>8545.6</v>
      </c>
      <c r="R95" s="37"/>
    </row>
    <row r="96" spans="1:19" ht="22.5" x14ac:dyDescent="0.25">
      <c r="A96" s="36"/>
      <c r="B96" s="59"/>
      <c r="C96" s="60"/>
      <c r="D96" s="18" t="s">
        <v>23</v>
      </c>
      <c r="E96" s="66">
        <f>Q96+P96+H96+G96+F96</f>
        <v>0</v>
      </c>
      <c r="F96" s="67">
        <v>0</v>
      </c>
      <c r="G96" s="67">
        <v>0</v>
      </c>
      <c r="H96" s="62">
        <v>0</v>
      </c>
      <c r="I96" s="63"/>
      <c r="J96" s="63"/>
      <c r="K96" s="63"/>
      <c r="L96" s="63"/>
      <c r="M96" s="63"/>
      <c r="N96" s="63"/>
      <c r="O96" s="64"/>
      <c r="P96" s="67">
        <v>0</v>
      </c>
      <c r="Q96" s="67">
        <v>0</v>
      </c>
      <c r="R96" s="37"/>
    </row>
    <row r="97" spans="1:18" x14ac:dyDescent="0.25">
      <c r="A97" s="36"/>
      <c r="B97" s="16" t="s">
        <v>72</v>
      </c>
      <c r="C97" s="35"/>
      <c r="D97" s="35"/>
      <c r="E97" s="17" t="s">
        <v>28</v>
      </c>
      <c r="F97" s="35">
        <v>2023</v>
      </c>
      <c r="G97" s="35">
        <v>2024</v>
      </c>
      <c r="H97" s="35" t="s">
        <v>29</v>
      </c>
      <c r="I97" s="17" t="s">
        <v>30</v>
      </c>
      <c r="J97" s="17"/>
      <c r="K97" s="17"/>
      <c r="L97" s="17"/>
      <c r="M97" s="17"/>
      <c r="N97" s="17"/>
      <c r="O97" s="17"/>
      <c r="P97" s="17">
        <v>2026</v>
      </c>
      <c r="Q97" s="17">
        <v>2027</v>
      </c>
      <c r="R97" s="37"/>
    </row>
    <row r="98" spans="1:18" x14ac:dyDescent="0.25">
      <c r="A98" s="36"/>
      <c r="B98" s="16"/>
      <c r="C98" s="37"/>
      <c r="D98" s="37"/>
      <c r="E98" s="17"/>
      <c r="F98" s="39"/>
      <c r="G98" s="39"/>
      <c r="H98" s="39"/>
      <c r="I98" s="17" t="s">
        <v>31</v>
      </c>
      <c r="J98" s="17"/>
      <c r="K98" s="17" t="s">
        <v>32</v>
      </c>
      <c r="L98" s="17"/>
      <c r="M98" s="17" t="s">
        <v>33</v>
      </c>
      <c r="N98" s="17"/>
      <c r="O98" s="40" t="s">
        <v>34</v>
      </c>
      <c r="P98" s="17"/>
      <c r="Q98" s="17"/>
      <c r="R98" s="37"/>
    </row>
    <row r="99" spans="1:18" x14ac:dyDescent="0.25">
      <c r="A99" s="41"/>
      <c r="B99" s="16"/>
      <c r="C99" s="39"/>
      <c r="D99" s="39"/>
      <c r="E99" s="40">
        <v>6</v>
      </c>
      <c r="F99" s="40">
        <v>5</v>
      </c>
      <c r="G99" s="40">
        <v>5</v>
      </c>
      <c r="H99" s="40">
        <v>0</v>
      </c>
      <c r="I99" s="17">
        <v>0</v>
      </c>
      <c r="J99" s="17"/>
      <c r="K99" s="17">
        <v>0</v>
      </c>
      <c r="L99" s="17"/>
      <c r="M99" s="17">
        <v>0</v>
      </c>
      <c r="N99" s="17"/>
      <c r="O99" s="40">
        <v>0</v>
      </c>
      <c r="P99" s="40">
        <v>0</v>
      </c>
      <c r="Q99" s="40">
        <v>1</v>
      </c>
      <c r="R99" s="39"/>
    </row>
    <row r="100" spans="1:18" s="1" customFormat="1" x14ac:dyDescent="0.25">
      <c r="A100" s="61" t="s">
        <v>73</v>
      </c>
      <c r="B100" s="16" t="s">
        <v>74</v>
      </c>
      <c r="C100" s="17" t="s">
        <v>60</v>
      </c>
      <c r="D100" s="18" t="s">
        <v>18</v>
      </c>
      <c r="E100" s="66">
        <f>Q100+P100+H100+G100+F100</f>
        <v>0</v>
      </c>
      <c r="F100" s="67">
        <v>0</v>
      </c>
      <c r="G100" s="67">
        <v>0</v>
      </c>
      <c r="H100" s="62">
        <v>0</v>
      </c>
      <c r="I100" s="63"/>
      <c r="J100" s="63"/>
      <c r="K100" s="63"/>
      <c r="L100" s="63"/>
      <c r="M100" s="63"/>
      <c r="N100" s="63"/>
      <c r="O100" s="64"/>
      <c r="P100" s="67">
        <v>0</v>
      </c>
      <c r="Q100" s="67">
        <v>0</v>
      </c>
      <c r="R100" s="35" t="s">
        <v>75</v>
      </c>
    </row>
    <row r="101" spans="1:18" s="1" customFormat="1" ht="22.5" x14ac:dyDescent="0.25">
      <c r="A101" s="61"/>
      <c r="B101" s="16"/>
      <c r="C101" s="17"/>
      <c r="D101" s="18" t="s">
        <v>20</v>
      </c>
      <c r="E101" s="66">
        <f>Q101+P101+H101+G101+F101</f>
        <v>0</v>
      </c>
      <c r="F101" s="67">
        <v>0</v>
      </c>
      <c r="G101" s="67">
        <v>0</v>
      </c>
      <c r="H101" s="62">
        <v>0</v>
      </c>
      <c r="I101" s="63"/>
      <c r="J101" s="63"/>
      <c r="K101" s="63"/>
      <c r="L101" s="63"/>
      <c r="M101" s="63"/>
      <c r="N101" s="63"/>
      <c r="O101" s="64"/>
      <c r="P101" s="67">
        <v>0</v>
      </c>
      <c r="Q101" s="67">
        <v>0</v>
      </c>
      <c r="R101" s="37"/>
    </row>
    <row r="102" spans="1:18" s="1" customFormat="1" ht="22.5" x14ac:dyDescent="0.25">
      <c r="A102" s="61"/>
      <c r="B102" s="16"/>
      <c r="C102" s="68"/>
      <c r="D102" s="18" t="s">
        <v>57</v>
      </c>
      <c r="E102" s="66">
        <f>Q102+P102+H102+G102+F102</f>
        <v>0</v>
      </c>
      <c r="F102" s="67">
        <v>0</v>
      </c>
      <c r="G102" s="67">
        <v>0</v>
      </c>
      <c r="H102" s="62">
        <v>0</v>
      </c>
      <c r="I102" s="63"/>
      <c r="J102" s="63"/>
      <c r="K102" s="63"/>
      <c r="L102" s="63"/>
      <c r="M102" s="63"/>
      <c r="N102" s="63"/>
      <c r="O102" s="64"/>
      <c r="P102" s="67">
        <v>0</v>
      </c>
      <c r="Q102" s="67">
        <v>0</v>
      </c>
      <c r="R102" s="37"/>
    </row>
    <row r="103" spans="1:18" s="1" customFormat="1" ht="22.5" x14ac:dyDescent="0.25">
      <c r="A103" s="61"/>
      <c r="B103" s="16"/>
      <c r="C103" s="68"/>
      <c r="D103" s="18" t="s">
        <v>58</v>
      </c>
      <c r="E103" s="66">
        <f>Q103+P103+H103+G103+F103</f>
        <v>0</v>
      </c>
      <c r="F103" s="67">
        <v>0</v>
      </c>
      <c r="G103" s="67">
        <v>0</v>
      </c>
      <c r="H103" s="62">
        <v>0</v>
      </c>
      <c r="I103" s="63"/>
      <c r="J103" s="63"/>
      <c r="K103" s="63"/>
      <c r="L103" s="63"/>
      <c r="M103" s="63"/>
      <c r="N103" s="63"/>
      <c r="O103" s="64"/>
      <c r="P103" s="67">
        <v>0</v>
      </c>
      <c r="Q103" s="67">
        <v>0</v>
      </c>
      <c r="R103" s="37"/>
    </row>
    <row r="104" spans="1:18" s="1" customFormat="1" ht="22.5" x14ac:dyDescent="0.25">
      <c r="A104" s="61"/>
      <c r="B104" s="16"/>
      <c r="C104" s="68"/>
      <c r="D104" s="18" t="s">
        <v>23</v>
      </c>
      <c r="E104" s="66">
        <f>Q104+P104+H104+G104+F104</f>
        <v>0</v>
      </c>
      <c r="F104" s="67">
        <v>0</v>
      </c>
      <c r="G104" s="67">
        <v>0</v>
      </c>
      <c r="H104" s="62">
        <v>0</v>
      </c>
      <c r="I104" s="63"/>
      <c r="J104" s="63"/>
      <c r="K104" s="63"/>
      <c r="L104" s="63"/>
      <c r="M104" s="63"/>
      <c r="N104" s="63"/>
      <c r="O104" s="64"/>
      <c r="P104" s="67">
        <v>0</v>
      </c>
      <c r="Q104" s="67">
        <v>0</v>
      </c>
      <c r="R104" s="37"/>
    </row>
    <row r="105" spans="1:18" s="1" customFormat="1" x14ac:dyDescent="0.25">
      <c r="A105" s="61"/>
      <c r="B105" s="16" t="s">
        <v>38</v>
      </c>
      <c r="C105" s="17"/>
      <c r="D105" s="17"/>
      <c r="E105" s="17" t="s">
        <v>28</v>
      </c>
      <c r="F105" s="35">
        <v>2023</v>
      </c>
      <c r="G105" s="35">
        <v>2024</v>
      </c>
      <c r="H105" s="35" t="s">
        <v>29</v>
      </c>
      <c r="I105" s="17" t="s">
        <v>30</v>
      </c>
      <c r="J105" s="17"/>
      <c r="K105" s="17"/>
      <c r="L105" s="17"/>
      <c r="M105" s="17"/>
      <c r="N105" s="17"/>
      <c r="O105" s="17"/>
      <c r="P105" s="17">
        <v>2026</v>
      </c>
      <c r="Q105" s="17">
        <v>2027</v>
      </c>
      <c r="R105" s="37"/>
    </row>
    <row r="106" spans="1:18" s="1" customFormat="1" x14ac:dyDescent="0.25">
      <c r="A106" s="61"/>
      <c r="B106" s="16"/>
      <c r="C106" s="17"/>
      <c r="D106" s="17"/>
      <c r="E106" s="17"/>
      <c r="F106" s="39"/>
      <c r="G106" s="39"/>
      <c r="H106" s="39"/>
      <c r="I106" s="17" t="s">
        <v>31</v>
      </c>
      <c r="J106" s="17"/>
      <c r="K106" s="17" t="s">
        <v>32</v>
      </c>
      <c r="L106" s="17"/>
      <c r="M106" s="17" t="s">
        <v>33</v>
      </c>
      <c r="N106" s="17"/>
      <c r="O106" s="40" t="s">
        <v>34</v>
      </c>
      <c r="P106" s="17"/>
      <c r="Q106" s="17"/>
      <c r="R106" s="37"/>
    </row>
    <row r="107" spans="1:18" s="1" customFormat="1" x14ac:dyDescent="0.25">
      <c r="A107" s="61"/>
      <c r="B107" s="16"/>
      <c r="C107" s="17"/>
      <c r="D107" s="17"/>
      <c r="E107" s="40">
        <v>0</v>
      </c>
      <c r="F107" s="40">
        <v>0</v>
      </c>
      <c r="G107" s="40">
        <v>0</v>
      </c>
      <c r="H107" s="40">
        <v>0</v>
      </c>
      <c r="I107" s="17">
        <v>0</v>
      </c>
      <c r="J107" s="17"/>
      <c r="K107" s="17">
        <v>0</v>
      </c>
      <c r="L107" s="17"/>
      <c r="M107" s="17">
        <v>0</v>
      </c>
      <c r="N107" s="17"/>
      <c r="O107" s="40">
        <v>0</v>
      </c>
      <c r="P107" s="40">
        <v>0</v>
      </c>
      <c r="Q107" s="40">
        <v>0</v>
      </c>
      <c r="R107" s="39"/>
    </row>
    <row r="108" spans="1:18" s="1" customFormat="1" x14ac:dyDescent="0.25">
      <c r="A108" s="30" t="s">
        <v>76</v>
      </c>
      <c r="B108" s="69" t="s">
        <v>77</v>
      </c>
      <c r="C108" s="17" t="s">
        <v>60</v>
      </c>
      <c r="D108" s="18" t="s">
        <v>18</v>
      </c>
      <c r="E108" s="66">
        <f>F108+G108+H108+P108+Q108</f>
        <v>229841.86000000002</v>
      </c>
      <c r="F108" s="67">
        <f>F109+F110+F111+F112</f>
        <v>0</v>
      </c>
      <c r="G108" s="67">
        <f>G109+G110+G111+G112</f>
        <v>5722.93</v>
      </c>
      <c r="H108" s="62">
        <f>H109+H110+H111+H112</f>
        <v>224118.93000000002</v>
      </c>
      <c r="I108" s="63"/>
      <c r="J108" s="63"/>
      <c r="K108" s="63"/>
      <c r="L108" s="63"/>
      <c r="M108" s="63"/>
      <c r="N108" s="63"/>
      <c r="O108" s="64"/>
      <c r="P108" s="67">
        <f>P109+P110+P111+P112</f>
        <v>0</v>
      </c>
      <c r="Q108" s="67">
        <f>Q109+Q110+Q111+Q112</f>
        <v>0</v>
      </c>
      <c r="R108" s="35" t="s">
        <v>75</v>
      </c>
    </row>
    <row r="109" spans="1:18" s="1" customFormat="1" ht="22.5" x14ac:dyDescent="0.25">
      <c r="A109" s="36"/>
      <c r="B109" s="70"/>
      <c r="C109" s="17"/>
      <c r="D109" s="18" t="s">
        <v>20</v>
      </c>
      <c r="E109" s="66">
        <f>F109+G109+H109+P109+Q109</f>
        <v>179112.53</v>
      </c>
      <c r="F109" s="67">
        <v>0</v>
      </c>
      <c r="G109" s="67">
        <v>4475.33</v>
      </c>
      <c r="H109" s="62">
        <f>H117</f>
        <v>174637.2</v>
      </c>
      <c r="I109" s="63"/>
      <c r="J109" s="63"/>
      <c r="K109" s="63"/>
      <c r="L109" s="63"/>
      <c r="M109" s="63"/>
      <c r="N109" s="63"/>
      <c r="O109" s="64"/>
      <c r="P109" s="67">
        <v>0</v>
      </c>
      <c r="Q109" s="67">
        <v>0</v>
      </c>
      <c r="R109" s="37"/>
    </row>
    <row r="110" spans="1:18" s="1" customFormat="1" ht="22.5" x14ac:dyDescent="0.25">
      <c r="A110" s="36"/>
      <c r="B110" s="70"/>
      <c r="C110" s="68"/>
      <c r="D110" s="18" t="s">
        <v>57</v>
      </c>
      <c r="E110" s="66">
        <f>F110+G110+H110+P110+Q110</f>
        <v>0</v>
      </c>
      <c r="F110" s="67">
        <v>0</v>
      </c>
      <c r="G110" s="67">
        <v>0</v>
      </c>
      <c r="H110" s="62">
        <v>0</v>
      </c>
      <c r="I110" s="63"/>
      <c r="J110" s="63"/>
      <c r="K110" s="63"/>
      <c r="L110" s="63"/>
      <c r="M110" s="63"/>
      <c r="N110" s="63"/>
      <c r="O110" s="64"/>
      <c r="P110" s="67">
        <v>0</v>
      </c>
      <c r="Q110" s="67">
        <v>0</v>
      </c>
      <c r="R110" s="37"/>
    </row>
    <row r="111" spans="1:18" s="1" customFormat="1" ht="22.5" x14ac:dyDescent="0.25">
      <c r="A111" s="36"/>
      <c r="B111" s="70"/>
      <c r="C111" s="68"/>
      <c r="D111" s="18" t="s">
        <v>58</v>
      </c>
      <c r="E111" s="66">
        <f>F111+G111+H111+P111+Q111</f>
        <v>50729.33</v>
      </c>
      <c r="F111" s="67">
        <v>0</v>
      </c>
      <c r="G111" s="67">
        <v>1247.5999999999999</v>
      </c>
      <c r="H111" s="62">
        <f>H119</f>
        <v>49481.73</v>
      </c>
      <c r="I111" s="63"/>
      <c r="J111" s="63"/>
      <c r="K111" s="63"/>
      <c r="L111" s="63"/>
      <c r="M111" s="63"/>
      <c r="N111" s="63"/>
      <c r="O111" s="64"/>
      <c r="P111" s="67">
        <v>0</v>
      </c>
      <c r="Q111" s="67">
        <v>0</v>
      </c>
      <c r="R111" s="37"/>
    </row>
    <row r="112" spans="1:18" s="1" customFormat="1" ht="22.5" x14ac:dyDescent="0.25">
      <c r="A112" s="36"/>
      <c r="B112" s="71"/>
      <c r="C112" s="68"/>
      <c r="D112" s="18" t="s">
        <v>23</v>
      </c>
      <c r="E112" s="66">
        <f>F112+G112+H112+P112+Q112</f>
        <v>0</v>
      </c>
      <c r="F112" s="67">
        <v>0</v>
      </c>
      <c r="G112" s="67">
        <v>0</v>
      </c>
      <c r="H112" s="62">
        <v>0</v>
      </c>
      <c r="I112" s="63"/>
      <c r="J112" s="63"/>
      <c r="K112" s="63"/>
      <c r="L112" s="63"/>
      <c r="M112" s="63"/>
      <c r="N112" s="63"/>
      <c r="O112" s="64"/>
      <c r="P112" s="67">
        <v>0</v>
      </c>
      <c r="Q112" s="67">
        <v>0</v>
      </c>
      <c r="R112" s="37"/>
    </row>
    <row r="113" spans="1:18" s="1" customFormat="1" x14ac:dyDescent="0.25">
      <c r="A113" s="36"/>
      <c r="B113" s="72" t="s">
        <v>78</v>
      </c>
      <c r="C113" s="35"/>
      <c r="D113" s="35"/>
      <c r="E113" s="17" t="s">
        <v>28</v>
      </c>
      <c r="F113" s="35">
        <v>2023</v>
      </c>
      <c r="G113" s="35">
        <v>2024</v>
      </c>
      <c r="H113" s="35" t="s">
        <v>29</v>
      </c>
      <c r="I113" s="17" t="s">
        <v>30</v>
      </c>
      <c r="J113" s="17"/>
      <c r="K113" s="17"/>
      <c r="L113" s="17"/>
      <c r="M113" s="17"/>
      <c r="N113" s="17"/>
      <c r="O113" s="17"/>
      <c r="P113" s="17">
        <v>2026</v>
      </c>
      <c r="Q113" s="17">
        <v>2027</v>
      </c>
      <c r="R113" s="37"/>
    </row>
    <row r="114" spans="1:18" s="1" customFormat="1" x14ac:dyDescent="0.25">
      <c r="A114" s="36"/>
      <c r="B114" s="72"/>
      <c r="C114" s="37"/>
      <c r="D114" s="37"/>
      <c r="E114" s="17"/>
      <c r="F114" s="39"/>
      <c r="G114" s="39"/>
      <c r="H114" s="39"/>
      <c r="I114" s="17" t="s">
        <v>31</v>
      </c>
      <c r="J114" s="17"/>
      <c r="K114" s="17" t="s">
        <v>32</v>
      </c>
      <c r="L114" s="17"/>
      <c r="M114" s="17" t="s">
        <v>33</v>
      </c>
      <c r="N114" s="17"/>
      <c r="O114" s="40" t="s">
        <v>34</v>
      </c>
      <c r="P114" s="17"/>
      <c r="Q114" s="17"/>
      <c r="R114" s="37"/>
    </row>
    <row r="115" spans="1:18" s="1" customFormat="1" x14ac:dyDescent="0.25">
      <c r="A115" s="41"/>
      <c r="B115" s="72"/>
      <c r="C115" s="39"/>
      <c r="D115" s="39"/>
      <c r="E115" s="40">
        <v>1</v>
      </c>
      <c r="F115" s="40">
        <v>0</v>
      </c>
      <c r="G115" s="40">
        <v>0</v>
      </c>
      <c r="H115" s="40">
        <v>1</v>
      </c>
      <c r="I115" s="17">
        <v>0</v>
      </c>
      <c r="J115" s="17"/>
      <c r="K115" s="17">
        <v>0</v>
      </c>
      <c r="L115" s="17"/>
      <c r="M115" s="17">
        <v>0</v>
      </c>
      <c r="N115" s="17"/>
      <c r="O115" s="40">
        <v>1</v>
      </c>
      <c r="P115" s="40">
        <v>0</v>
      </c>
      <c r="Q115" s="40">
        <v>0</v>
      </c>
      <c r="R115" s="39"/>
    </row>
    <row r="116" spans="1:18" s="1" customFormat="1" x14ac:dyDescent="0.25">
      <c r="A116" s="30" t="s">
        <v>79</v>
      </c>
      <c r="B116" s="69" t="s">
        <v>80</v>
      </c>
      <c r="C116" s="17" t="s">
        <v>60</v>
      </c>
      <c r="D116" s="18" t="s">
        <v>18</v>
      </c>
      <c r="E116" s="66">
        <f>F116+G116+H116+P116+Q116</f>
        <v>229841.86000000002</v>
      </c>
      <c r="F116" s="67">
        <f>F117+F118+F119+F120</f>
        <v>0</v>
      </c>
      <c r="G116" s="67">
        <v>5722.93</v>
      </c>
      <c r="H116" s="62">
        <f>H117+H118+H119+H120</f>
        <v>224118.93000000002</v>
      </c>
      <c r="I116" s="63"/>
      <c r="J116" s="63"/>
      <c r="K116" s="63"/>
      <c r="L116" s="63"/>
      <c r="M116" s="63"/>
      <c r="N116" s="63"/>
      <c r="O116" s="64"/>
      <c r="P116" s="67">
        <f>P117+P118+P119+P120</f>
        <v>0</v>
      </c>
      <c r="Q116" s="67">
        <f>Q117+Q118+Q119+Q120</f>
        <v>0</v>
      </c>
      <c r="R116" s="35" t="s">
        <v>75</v>
      </c>
    </row>
    <row r="117" spans="1:18" s="1" customFormat="1" ht="21" customHeight="1" x14ac:dyDescent="0.25">
      <c r="A117" s="36"/>
      <c r="B117" s="70"/>
      <c r="C117" s="17"/>
      <c r="D117" s="18" t="s">
        <v>20</v>
      </c>
      <c r="E117" s="66">
        <f>F117+G117+H117+P117+Q117</f>
        <v>179112.53</v>
      </c>
      <c r="F117" s="67">
        <v>0</v>
      </c>
      <c r="G117" s="67">
        <v>4475.33</v>
      </c>
      <c r="H117" s="62">
        <v>174637.2</v>
      </c>
      <c r="I117" s="63"/>
      <c r="J117" s="63"/>
      <c r="K117" s="63"/>
      <c r="L117" s="63"/>
      <c r="M117" s="63"/>
      <c r="N117" s="63"/>
      <c r="O117" s="64"/>
      <c r="P117" s="67">
        <v>0</v>
      </c>
      <c r="Q117" s="67">
        <v>0</v>
      </c>
      <c r="R117" s="37"/>
    </row>
    <row r="118" spans="1:18" s="1" customFormat="1" ht="37.5" customHeight="1" x14ac:dyDescent="0.25">
      <c r="A118" s="36"/>
      <c r="B118" s="70"/>
      <c r="C118" s="68"/>
      <c r="D118" s="18" t="s">
        <v>57</v>
      </c>
      <c r="E118" s="66">
        <f>F118+G118+H118+P118+Q118</f>
        <v>0</v>
      </c>
      <c r="F118" s="67">
        <v>0</v>
      </c>
      <c r="G118" s="67">
        <v>0</v>
      </c>
      <c r="H118" s="62">
        <v>0</v>
      </c>
      <c r="I118" s="63"/>
      <c r="J118" s="63"/>
      <c r="K118" s="63"/>
      <c r="L118" s="63"/>
      <c r="M118" s="63"/>
      <c r="N118" s="63"/>
      <c r="O118" s="64"/>
      <c r="P118" s="67">
        <v>0</v>
      </c>
      <c r="Q118" s="67">
        <v>0</v>
      </c>
      <c r="R118" s="37"/>
    </row>
    <row r="119" spans="1:18" s="1" customFormat="1" ht="22.5" x14ac:dyDescent="0.25">
      <c r="A119" s="36"/>
      <c r="B119" s="70"/>
      <c r="C119" s="68"/>
      <c r="D119" s="18" t="s">
        <v>58</v>
      </c>
      <c r="E119" s="66">
        <f>F119+G119+H119+P119+Q119</f>
        <v>50729.33</v>
      </c>
      <c r="F119" s="67">
        <v>0</v>
      </c>
      <c r="G119" s="67">
        <v>1247.5999999999999</v>
      </c>
      <c r="H119" s="62">
        <v>49481.73</v>
      </c>
      <c r="I119" s="63"/>
      <c r="J119" s="63"/>
      <c r="K119" s="63"/>
      <c r="L119" s="63"/>
      <c r="M119" s="63"/>
      <c r="N119" s="63"/>
      <c r="O119" s="64"/>
      <c r="P119" s="67">
        <v>0</v>
      </c>
      <c r="Q119" s="67">
        <v>0</v>
      </c>
      <c r="R119" s="37"/>
    </row>
    <row r="120" spans="1:18" s="1" customFormat="1" ht="22.5" x14ac:dyDescent="0.25">
      <c r="A120" s="36"/>
      <c r="B120" s="71"/>
      <c r="C120" s="68"/>
      <c r="D120" s="18" t="s">
        <v>23</v>
      </c>
      <c r="E120" s="66">
        <f>F120+G120+H120+P120+Q120</f>
        <v>0</v>
      </c>
      <c r="F120" s="67">
        <v>0</v>
      </c>
      <c r="G120" s="67">
        <v>0</v>
      </c>
      <c r="H120" s="62">
        <v>0</v>
      </c>
      <c r="I120" s="63"/>
      <c r="J120" s="63"/>
      <c r="K120" s="63"/>
      <c r="L120" s="63"/>
      <c r="M120" s="63"/>
      <c r="N120" s="63"/>
      <c r="O120" s="64"/>
      <c r="P120" s="67">
        <v>0</v>
      </c>
      <c r="Q120" s="67">
        <v>0</v>
      </c>
      <c r="R120" s="37"/>
    </row>
    <row r="121" spans="1:18" s="1" customFormat="1" x14ac:dyDescent="0.25">
      <c r="A121" s="36"/>
      <c r="B121" s="72" t="s">
        <v>78</v>
      </c>
      <c r="C121" s="35"/>
      <c r="D121" s="35"/>
      <c r="E121" s="17" t="s">
        <v>28</v>
      </c>
      <c r="F121" s="35">
        <v>2023</v>
      </c>
      <c r="G121" s="35">
        <v>2024</v>
      </c>
      <c r="H121" s="35" t="s">
        <v>29</v>
      </c>
      <c r="I121" s="17" t="s">
        <v>30</v>
      </c>
      <c r="J121" s="17"/>
      <c r="K121" s="17"/>
      <c r="L121" s="17"/>
      <c r="M121" s="17"/>
      <c r="N121" s="17"/>
      <c r="O121" s="17"/>
      <c r="P121" s="17">
        <v>2026</v>
      </c>
      <c r="Q121" s="17">
        <v>2027</v>
      </c>
      <c r="R121" s="37"/>
    </row>
    <row r="122" spans="1:18" s="1" customFormat="1" x14ac:dyDescent="0.25">
      <c r="A122" s="36"/>
      <c r="B122" s="72"/>
      <c r="C122" s="37"/>
      <c r="D122" s="37"/>
      <c r="E122" s="17"/>
      <c r="F122" s="39"/>
      <c r="G122" s="39"/>
      <c r="H122" s="39"/>
      <c r="I122" s="17" t="s">
        <v>31</v>
      </c>
      <c r="J122" s="17"/>
      <c r="K122" s="17" t="s">
        <v>32</v>
      </c>
      <c r="L122" s="17"/>
      <c r="M122" s="17" t="s">
        <v>33</v>
      </c>
      <c r="N122" s="17"/>
      <c r="O122" s="40" t="s">
        <v>34</v>
      </c>
      <c r="P122" s="17"/>
      <c r="Q122" s="17"/>
      <c r="R122" s="37"/>
    </row>
    <row r="123" spans="1:18" s="1" customFormat="1" x14ac:dyDescent="0.25">
      <c r="A123" s="41"/>
      <c r="B123" s="72"/>
      <c r="C123" s="39"/>
      <c r="D123" s="39"/>
      <c r="E123" s="40">
        <v>1</v>
      </c>
      <c r="F123" s="40">
        <v>0</v>
      </c>
      <c r="G123" s="40">
        <v>0</v>
      </c>
      <c r="H123" s="40">
        <v>1</v>
      </c>
      <c r="I123" s="17">
        <v>0</v>
      </c>
      <c r="J123" s="17"/>
      <c r="K123" s="17">
        <v>0</v>
      </c>
      <c r="L123" s="17"/>
      <c r="M123" s="17">
        <v>0</v>
      </c>
      <c r="N123" s="17"/>
      <c r="O123" s="40">
        <v>1</v>
      </c>
      <c r="P123" s="40">
        <v>0</v>
      </c>
      <c r="Q123" s="40">
        <v>0</v>
      </c>
      <c r="R123" s="39"/>
    </row>
    <row r="124" spans="1:18" s="1" customFormat="1" ht="15" customHeight="1" x14ac:dyDescent="0.25">
      <c r="A124" s="30" t="s">
        <v>81</v>
      </c>
      <c r="B124" s="51" t="s">
        <v>82</v>
      </c>
      <c r="C124" s="35" t="s">
        <v>60</v>
      </c>
      <c r="D124" s="18" t="s">
        <v>18</v>
      </c>
      <c r="E124" s="66">
        <f>F124+G124+H124+P124+Q124</f>
        <v>106683.22</v>
      </c>
      <c r="F124" s="67">
        <f>F125+F126+F127+F128</f>
        <v>0</v>
      </c>
      <c r="G124" s="67">
        <f>G125+G126+G127+G128</f>
        <v>0</v>
      </c>
      <c r="H124" s="62">
        <f>H125+H126+H127+H128</f>
        <v>10668.32</v>
      </c>
      <c r="I124" s="73"/>
      <c r="J124" s="73"/>
      <c r="K124" s="73"/>
      <c r="L124" s="73"/>
      <c r="M124" s="73"/>
      <c r="N124" s="73"/>
      <c r="O124" s="74"/>
      <c r="P124" s="67">
        <f>P125+P126+P127+P128</f>
        <v>96014.9</v>
      </c>
      <c r="Q124" s="67">
        <f>Q125+Q126+Q127+Q128</f>
        <v>0</v>
      </c>
      <c r="R124" s="35" t="s">
        <v>75</v>
      </c>
    </row>
    <row r="125" spans="1:18" s="1" customFormat="1" ht="28.5" customHeight="1" x14ac:dyDescent="0.25">
      <c r="A125" s="36"/>
      <c r="B125" s="56"/>
      <c r="C125" s="37"/>
      <c r="D125" s="18" t="s">
        <v>20</v>
      </c>
      <c r="E125" s="66">
        <f>F125+G125+H125+P125+Q125</f>
        <v>81078.25</v>
      </c>
      <c r="F125" s="67">
        <v>0</v>
      </c>
      <c r="G125" s="67">
        <v>0</v>
      </c>
      <c r="H125" s="62">
        <v>8106.92</v>
      </c>
      <c r="I125" s="63"/>
      <c r="J125" s="63"/>
      <c r="K125" s="63"/>
      <c r="L125" s="63"/>
      <c r="M125" s="63"/>
      <c r="N125" s="63"/>
      <c r="O125" s="64"/>
      <c r="P125" s="67">
        <v>72971.33</v>
      </c>
      <c r="Q125" s="67">
        <v>0</v>
      </c>
      <c r="R125" s="37"/>
    </row>
    <row r="126" spans="1:18" s="1" customFormat="1" ht="37.5" customHeight="1" x14ac:dyDescent="0.25">
      <c r="A126" s="36"/>
      <c r="B126" s="56"/>
      <c r="C126" s="37"/>
      <c r="D126" s="18" t="s">
        <v>57</v>
      </c>
      <c r="E126" s="66">
        <f>F126+G126+H126+P126+Q126</f>
        <v>0</v>
      </c>
      <c r="F126" s="67">
        <v>0</v>
      </c>
      <c r="G126" s="67">
        <v>0</v>
      </c>
      <c r="H126" s="62">
        <v>0</v>
      </c>
      <c r="I126" s="63"/>
      <c r="J126" s="63"/>
      <c r="K126" s="63"/>
      <c r="L126" s="63"/>
      <c r="M126" s="63"/>
      <c r="N126" s="63"/>
      <c r="O126" s="64"/>
      <c r="P126" s="67">
        <v>0</v>
      </c>
      <c r="Q126" s="67">
        <v>0</v>
      </c>
      <c r="R126" s="37"/>
    </row>
    <row r="127" spans="1:18" s="1" customFormat="1" ht="27" customHeight="1" x14ac:dyDescent="0.25">
      <c r="A127" s="36"/>
      <c r="B127" s="56"/>
      <c r="C127" s="37"/>
      <c r="D127" s="18" t="s">
        <v>58</v>
      </c>
      <c r="E127" s="66">
        <f>F127+G127+H127+P127+Q127</f>
        <v>25604.97</v>
      </c>
      <c r="F127" s="67">
        <v>0</v>
      </c>
      <c r="G127" s="67">
        <v>0</v>
      </c>
      <c r="H127" s="62">
        <v>2561.4</v>
      </c>
      <c r="I127" s="63"/>
      <c r="J127" s="63"/>
      <c r="K127" s="63"/>
      <c r="L127" s="63"/>
      <c r="M127" s="63"/>
      <c r="N127" s="63"/>
      <c r="O127" s="64"/>
      <c r="P127" s="67">
        <v>23043.57</v>
      </c>
      <c r="Q127" s="67">
        <v>0</v>
      </c>
      <c r="R127" s="37"/>
    </row>
    <row r="128" spans="1:18" s="1" customFormat="1" ht="21" customHeight="1" x14ac:dyDescent="0.25">
      <c r="A128" s="36"/>
      <c r="B128" s="56"/>
      <c r="C128" s="39"/>
      <c r="D128" s="18" t="s">
        <v>23</v>
      </c>
      <c r="E128" s="66">
        <f>F128+G128+H128+P128+Q128</f>
        <v>0</v>
      </c>
      <c r="F128" s="67">
        <v>0</v>
      </c>
      <c r="G128" s="67">
        <v>0</v>
      </c>
      <c r="H128" s="62">
        <v>0</v>
      </c>
      <c r="I128" s="63"/>
      <c r="J128" s="63"/>
      <c r="K128" s="63"/>
      <c r="L128" s="63"/>
      <c r="M128" s="63"/>
      <c r="N128" s="63"/>
      <c r="O128" s="64"/>
      <c r="P128" s="67">
        <v>0</v>
      </c>
      <c r="Q128" s="67">
        <v>0</v>
      </c>
      <c r="R128" s="37"/>
    </row>
    <row r="129" spans="1:18" s="1" customFormat="1" ht="7.5" hidden="1" customHeight="1" x14ac:dyDescent="0.25">
      <c r="A129" s="36"/>
      <c r="B129" s="59"/>
      <c r="C129" s="75"/>
      <c r="D129" s="75"/>
      <c r="E129" s="40"/>
      <c r="F129" s="76"/>
      <c r="G129" s="76"/>
      <c r="H129" s="76"/>
      <c r="I129" s="77"/>
      <c r="J129" s="77"/>
      <c r="K129" s="77"/>
      <c r="L129" s="77"/>
      <c r="M129" s="77"/>
      <c r="N129" s="77"/>
      <c r="O129" s="78"/>
      <c r="P129" s="76"/>
      <c r="Q129" s="76"/>
      <c r="R129" s="37"/>
    </row>
    <row r="130" spans="1:18" s="1" customFormat="1" x14ac:dyDescent="0.25">
      <c r="A130" s="36"/>
      <c r="B130" s="79" t="s">
        <v>83</v>
      </c>
      <c r="C130" s="35"/>
      <c r="D130" s="35"/>
      <c r="E130" s="17" t="s">
        <v>28</v>
      </c>
      <c r="F130" s="35">
        <v>2023</v>
      </c>
      <c r="G130" s="35">
        <v>2024</v>
      </c>
      <c r="H130" s="35" t="s">
        <v>29</v>
      </c>
      <c r="I130" s="17" t="s">
        <v>30</v>
      </c>
      <c r="J130" s="17"/>
      <c r="K130" s="17"/>
      <c r="L130" s="17"/>
      <c r="M130" s="17"/>
      <c r="N130" s="17"/>
      <c r="O130" s="17"/>
      <c r="P130" s="17">
        <v>2026</v>
      </c>
      <c r="Q130" s="17">
        <v>2027</v>
      </c>
      <c r="R130" s="37"/>
    </row>
    <row r="131" spans="1:18" s="1" customFormat="1" x14ac:dyDescent="0.25">
      <c r="A131" s="36"/>
      <c r="B131" s="79"/>
      <c r="C131" s="37"/>
      <c r="D131" s="37"/>
      <c r="E131" s="17"/>
      <c r="F131" s="39"/>
      <c r="G131" s="39"/>
      <c r="H131" s="39"/>
      <c r="I131" s="17" t="s">
        <v>31</v>
      </c>
      <c r="J131" s="17"/>
      <c r="K131" s="17" t="s">
        <v>32</v>
      </c>
      <c r="L131" s="17"/>
      <c r="M131" s="17" t="s">
        <v>33</v>
      </c>
      <c r="N131" s="17"/>
      <c r="O131" s="40" t="s">
        <v>34</v>
      </c>
      <c r="P131" s="17"/>
      <c r="Q131" s="17"/>
      <c r="R131" s="37"/>
    </row>
    <row r="132" spans="1:18" s="1" customFormat="1" x14ac:dyDescent="0.25">
      <c r="A132" s="36"/>
      <c r="B132" s="79"/>
      <c r="C132" s="39"/>
      <c r="D132" s="39"/>
      <c r="E132" s="40">
        <v>1</v>
      </c>
      <c r="F132" s="40">
        <v>0</v>
      </c>
      <c r="G132" s="40">
        <v>0</v>
      </c>
      <c r="H132" s="40">
        <v>0</v>
      </c>
      <c r="I132" s="17">
        <v>0</v>
      </c>
      <c r="J132" s="17"/>
      <c r="K132" s="17">
        <v>0</v>
      </c>
      <c r="L132" s="17"/>
      <c r="M132" s="17">
        <v>0</v>
      </c>
      <c r="N132" s="17"/>
      <c r="O132" s="40">
        <v>0</v>
      </c>
      <c r="P132" s="40">
        <v>1</v>
      </c>
      <c r="Q132" s="40">
        <v>0</v>
      </c>
      <c r="R132" s="37"/>
    </row>
    <row r="133" spans="1:18" s="1" customFormat="1" ht="16.5" customHeight="1" x14ac:dyDescent="0.25">
      <c r="A133" s="30" t="s">
        <v>84</v>
      </c>
      <c r="B133" s="51" t="s">
        <v>85</v>
      </c>
      <c r="C133" s="17" t="s">
        <v>60</v>
      </c>
      <c r="D133" s="80" t="s">
        <v>18</v>
      </c>
      <c r="E133" s="66">
        <f t="shared" ref="E133:E142" si="8">F133+G133+H133+P133+Q133</f>
        <v>106683.22</v>
      </c>
      <c r="F133" s="67">
        <f>F134+F135+F136+F137</f>
        <v>0</v>
      </c>
      <c r="G133" s="67">
        <f>G134+G135+G136+G137</f>
        <v>0</v>
      </c>
      <c r="H133" s="62">
        <f>H134+H135+H136+H137</f>
        <v>10668.32</v>
      </c>
      <c r="I133" s="73"/>
      <c r="J133" s="73"/>
      <c r="K133" s="73"/>
      <c r="L133" s="73"/>
      <c r="M133" s="73"/>
      <c r="N133" s="73"/>
      <c r="O133" s="74"/>
      <c r="P133" s="67">
        <f>P134+P135+P136+P137</f>
        <v>96014.9</v>
      </c>
      <c r="Q133" s="67">
        <f>Q134+Q135+Q136+Q137</f>
        <v>0</v>
      </c>
      <c r="R133" s="35" t="s">
        <v>86</v>
      </c>
    </row>
    <row r="134" spans="1:18" s="1" customFormat="1" ht="22.5" x14ac:dyDescent="0.25">
      <c r="A134" s="36"/>
      <c r="B134" s="56"/>
      <c r="C134" s="17"/>
      <c r="D134" s="18" t="s">
        <v>20</v>
      </c>
      <c r="E134" s="66">
        <f t="shared" si="8"/>
        <v>81078.25</v>
      </c>
      <c r="F134" s="67">
        <v>0</v>
      </c>
      <c r="G134" s="67">
        <v>0</v>
      </c>
      <c r="H134" s="62">
        <v>8106.92</v>
      </c>
      <c r="I134" s="63"/>
      <c r="J134" s="63"/>
      <c r="K134" s="63"/>
      <c r="L134" s="63"/>
      <c r="M134" s="63"/>
      <c r="N134" s="63"/>
      <c r="O134" s="64"/>
      <c r="P134" s="67">
        <v>72971.33</v>
      </c>
      <c r="Q134" s="67">
        <v>0</v>
      </c>
      <c r="R134" s="37"/>
    </row>
    <row r="135" spans="1:18" s="1" customFormat="1" ht="22.5" x14ac:dyDescent="0.25">
      <c r="A135" s="36"/>
      <c r="B135" s="56"/>
      <c r="C135" s="68"/>
      <c r="D135" s="18" t="s">
        <v>57</v>
      </c>
      <c r="E135" s="66">
        <f t="shared" si="8"/>
        <v>0</v>
      </c>
      <c r="F135" s="67">
        <v>0</v>
      </c>
      <c r="G135" s="67">
        <v>0</v>
      </c>
      <c r="H135" s="62">
        <v>0</v>
      </c>
      <c r="I135" s="63"/>
      <c r="J135" s="63"/>
      <c r="K135" s="63"/>
      <c r="L135" s="63"/>
      <c r="M135" s="63"/>
      <c r="N135" s="63"/>
      <c r="O135" s="64"/>
      <c r="P135" s="67">
        <v>0</v>
      </c>
      <c r="Q135" s="67">
        <v>0</v>
      </c>
      <c r="R135" s="37"/>
    </row>
    <row r="136" spans="1:18" s="1" customFormat="1" ht="22.5" x14ac:dyDescent="0.25">
      <c r="A136" s="36"/>
      <c r="B136" s="56"/>
      <c r="C136" s="68"/>
      <c r="D136" s="18" t="s">
        <v>58</v>
      </c>
      <c r="E136" s="66">
        <f t="shared" si="8"/>
        <v>25604.97</v>
      </c>
      <c r="F136" s="67">
        <v>0</v>
      </c>
      <c r="G136" s="67">
        <v>0</v>
      </c>
      <c r="H136" s="62">
        <v>2561.4</v>
      </c>
      <c r="I136" s="63"/>
      <c r="J136" s="63"/>
      <c r="K136" s="63"/>
      <c r="L136" s="63"/>
      <c r="M136" s="63"/>
      <c r="N136" s="63"/>
      <c r="O136" s="64"/>
      <c r="P136" s="67">
        <v>23043.57</v>
      </c>
      <c r="Q136" s="67">
        <v>0</v>
      </c>
      <c r="R136" s="37"/>
    </row>
    <row r="137" spans="1:18" s="1" customFormat="1" ht="22.5" x14ac:dyDescent="0.25">
      <c r="A137" s="41"/>
      <c r="B137" s="59"/>
      <c r="C137" s="68"/>
      <c r="D137" s="18" t="s">
        <v>23</v>
      </c>
      <c r="E137" s="66">
        <f t="shared" si="8"/>
        <v>0</v>
      </c>
      <c r="F137" s="67">
        <v>0</v>
      </c>
      <c r="G137" s="67">
        <v>0</v>
      </c>
      <c r="H137" s="62">
        <v>0</v>
      </c>
      <c r="I137" s="63"/>
      <c r="J137" s="63"/>
      <c r="K137" s="63"/>
      <c r="L137" s="63"/>
      <c r="M137" s="63"/>
      <c r="N137" s="63"/>
      <c r="O137" s="64"/>
      <c r="P137" s="67">
        <v>0</v>
      </c>
      <c r="Q137" s="67">
        <v>0</v>
      </c>
      <c r="R137" s="39"/>
    </row>
    <row r="138" spans="1:18" s="1" customFormat="1" x14ac:dyDescent="0.25">
      <c r="A138" s="30" t="s">
        <v>87</v>
      </c>
      <c r="B138" s="81" t="s">
        <v>88</v>
      </c>
      <c r="C138" s="17" t="s">
        <v>60</v>
      </c>
      <c r="D138" s="18" t="s">
        <v>18</v>
      </c>
      <c r="E138" s="66">
        <f t="shared" si="8"/>
        <v>180000</v>
      </c>
      <c r="F138" s="67">
        <f>F139+F140+F141+F142</f>
        <v>0</v>
      </c>
      <c r="G138" s="67">
        <f>G139+G140+G141+G142</f>
        <v>0</v>
      </c>
      <c r="H138" s="62">
        <f>H139+H140+H141+H142</f>
        <v>60000</v>
      </c>
      <c r="I138" s="73"/>
      <c r="J138" s="73"/>
      <c r="K138" s="73"/>
      <c r="L138" s="73"/>
      <c r="M138" s="73"/>
      <c r="N138" s="73"/>
      <c r="O138" s="74"/>
      <c r="P138" s="67">
        <f>P139+P140+P141+P142</f>
        <v>60000</v>
      </c>
      <c r="Q138" s="67">
        <f>Q139+Q140+Q141+Q142</f>
        <v>60000</v>
      </c>
      <c r="R138" s="35" t="s">
        <v>89</v>
      </c>
    </row>
    <row r="139" spans="1:18" s="1" customFormat="1" ht="22.5" x14ac:dyDescent="0.25">
      <c r="A139" s="36"/>
      <c r="B139" s="82"/>
      <c r="C139" s="17"/>
      <c r="D139" s="18" t="s">
        <v>20</v>
      </c>
      <c r="E139" s="66">
        <f t="shared" si="8"/>
        <v>0</v>
      </c>
      <c r="F139" s="67">
        <v>0</v>
      </c>
      <c r="G139" s="67">
        <v>0</v>
      </c>
      <c r="H139" s="62">
        <v>0</v>
      </c>
      <c r="I139" s="63"/>
      <c r="J139" s="63"/>
      <c r="K139" s="63"/>
      <c r="L139" s="63"/>
      <c r="M139" s="63"/>
      <c r="N139" s="63"/>
      <c r="O139" s="64"/>
      <c r="P139" s="67">
        <v>0</v>
      </c>
      <c r="Q139" s="67">
        <v>0</v>
      </c>
      <c r="R139" s="37"/>
    </row>
    <row r="140" spans="1:18" s="1" customFormat="1" ht="22.5" x14ac:dyDescent="0.25">
      <c r="A140" s="36"/>
      <c r="B140" s="82"/>
      <c r="C140" s="68"/>
      <c r="D140" s="18" t="s">
        <v>57</v>
      </c>
      <c r="E140" s="66">
        <f t="shared" si="8"/>
        <v>0</v>
      </c>
      <c r="F140" s="67">
        <v>0</v>
      </c>
      <c r="G140" s="67">
        <v>0</v>
      </c>
      <c r="H140" s="62">
        <v>0</v>
      </c>
      <c r="I140" s="63"/>
      <c r="J140" s="63"/>
      <c r="K140" s="63"/>
      <c r="L140" s="63"/>
      <c r="M140" s="63"/>
      <c r="N140" s="63"/>
      <c r="O140" s="64"/>
      <c r="P140" s="67">
        <v>0</v>
      </c>
      <c r="Q140" s="67">
        <v>0</v>
      </c>
      <c r="R140" s="37"/>
    </row>
    <row r="141" spans="1:18" s="1" customFormat="1" ht="22.5" x14ac:dyDescent="0.25">
      <c r="A141" s="36"/>
      <c r="B141" s="82"/>
      <c r="C141" s="68"/>
      <c r="D141" s="18" t="s">
        <v>58</v>
      </c>
      <c r="E141" s="66">
        <f t="shared" si="8"/>
        <v>0</v>
      </c>
      <c r="F141" s="67">
        <v>0</v>
      </c>
      <c r="G141" s="67">
        <v>0</v>
      </c>
      <c r="H141" s="62">
        <v>0</v>
      </c>
      <c r="I141" s="63"/>
      <c r="J141" s="63"/>
      <c r="K141" s="63"/>
      <c r="L141" s="63"/>
      <c r="M141" s="63"/>
      <c r="N141" s="63"/>
      <c r="O141" s="64"/>
      <c r="P141" s="67">
        <v>0</v>
      </c>
      <c r="Q141" s="67">
        <v>0</v>
      </c>
      <c r="R141" s="37"/>
    </row>
    <row r="142" spans="1:18" s="1" customFormat="1" ht="22.5" x14ac:dyDescent="0.25">
      <c r="A142" s="36"/>
      <c r="B142" s="83"/>
      <c r="C142" s="68"/>
      <c r="D142" s="18" t="s">
        <v>23</v>
      </c>
      <c r="E142" s="66">
        <f t="shared" si="8"/>
        <v>180000</v>
      </c>
      <c r="F142" s="67">
        <v>0</v>
      </c>
      <c r="G142" s="67">
        <v>0</v>
      </c>
      <c r="H142" s="62">
        <v>60000</v>
      </c>
      <c r="I142" s="63"/>
      <c r="J142" s="63"/>
      <c r="K142" s="63"/>
      <c r="L142" s="63"/>
      <c r="M142" s="63"/>
      <c r="N142" s="63"/>
      <c r="O142" s="64"/>
      <c r="P142" s="67">
        <v>60000</v>
      </c>
      <c r="Q142" s="67">
        <v>60000</v>
      </c>
      <c r="R142" s="37"/>
    </row>
    <row r="143" spans="1:18" s="1" customFormat="1" x14ac:dyDescent="0.25">
      <c r="A143" s="36"/>
      <c r="B143" s="16" t="s">
        <v>90</v>
      </c>
      <c r="C143" s="35"/>
      <c r="D143" s="35"/>
      <c r="E143" s="17" t="s">
        <v>28</v>
      </c>
      <c r="F143" s="35">
        <v>2023</v>
      </c>
      <c r="G143" s="35">
        <v>2024</v>
      </c>
      <c r="H143" s="35" t="s">
        <v>29</v>
      </c>
      <c r="I143" s="17" t="s">
        <v>30</v>
      </c>
      <c r="J143" s="17"/>
      <c r="K143" s="17"/>
      <c r="L143" s="17"/>
      <c r="M143" s="17"/>
      <c r="N143" s="17"/>
      <c r="O143" s="17"/>
      <c r="P143" s="17">
        <v>2026</v>
      </c>
      <c r="Q143" s="17">
        <v>2027</v>
      </c>
      <c r="R143" s="37"/>
    </row>
    <row r="144" spans="1:18" s="1" customFormat="1" x14ac:dyDescent="0.25">
      <c r="A144" s="36"/>
      <c r="B144" s="16"/>
      <c r="C144" s="37"/>
      <c r="D144" s="37"/>
      <c r="E144" s="17"/>
      <c r="F144" s="39"/>
      <c r="G144" s="39"/>
      <c r="H144" s="39"/>
      <c r="I144" s="17" t="s">
        <v>31</v>
      </c>
      <c r="J144" s="17"/>
      <c r="K144" s="17" t="s">
        <v>32</v>
      </c>
      <c r="L144" s="17"/>
      <c r="M144" s="17" t="s">
        <v>33</v>
      </c>
      <c r="N144" s="17"/>
      <c r="O144" s="40" t="s">
        <v>34</v>
      </c>
      <c r="P144" s="17"/>
      <c r="Q144" s="17"/>
      <c r="R144" s="37"/>
    </row>
    <row r="145" spans="1:18" s="1" customFormat="1" x14ac:dyDescent="0.25">
      <c r="A145" s="41"/>
      <c r="B145" s="16"/>
      <c r="C145" s="39"/>
      <c r="D145" s="39"/>
      <c r="E145" s="40">
        <v>6</v>
      </c>
      <c r="F145" s="40">
        <v>0</v>
      </c>
      <c r="G145" s="40">
        <v>0</v>
      </c>
      <c r="H145" s="40">
        <v>2</v>
      </c>
      <c r="I145" s="17">
        <v>0</v>
      </c>
      <c r="J145" s="17"/>
      <c r="K145" s="17">
        <v>0</v>
      </c>
      <c r="L145" s="17"/>
      <c r="M145" s="17">
        <v>0</v>
      </c>
      <c r="N145" s="17"/>
      <c r="O145" s="40">
        <v>2</v>
      </c>
      <c r="P145" s="40">
        <v>2</v>
      </c>
      <c r="Q145" s="40">
        <v>2</v>
      </c>
      <c r="R145" s="39"/>
    </row>
    <row r="146" spans="1:18" ht="15" customHeight="1" x14ac:dyDescent="0.25">
      <c r="A146" s="30" t="s">
        <v>91</v>
      </c>
      <c r="B146" s="81" t="s">
        <v>92</v>
      </c>
      <c r="C146" s="17" t="s">
        <v>60</v>
      </c>
      <c r="D146" s="18" t="s">
        <v>18</v>
      </c>
      <c r="E146" s="66">
        <f>F146+G146+H146+P146+Q146</f>
        <v>0</v>
      </c>
      <c r="F146" s="66">
        <f>F147+F148+F149+F150</f>
        <v>0</v>
      </c>
      <c r="G146" s="67">
        <f>G147+G148+G149+G150</f>
        <v>0</v>
      </c>
      <c r="H146" s="62">
        <f>H147+H148+H149+H150</f>
        <v>0</v>
      </c>
      <c r="I146" s="73"/>
      <c r="J146" s="73"/>
      <c r="K146" s="73"/>
      <c r="L146" s="73"/>
      <c r="M146" s="73"/>
      <c r="N146" s="73"/>
      <c r="O146" s="74"/>
      <c r="P146" s="66">
        <f>P147+P148+P149+P150</f>
        <v>0</v>
      </c>
      <c r="Q146" s="66">
        <f>Q147+Q148+Q149+Q150</f>
        <v>0</v>
      </c>
      <c r="R146" s="35" t="s">
        <v>75</v>
      </c>
    </row>
    <row r="147" spans="1:18" ht="22.5" x14ac:dyDescent="0.25">
      <c r="A147" s="36"/>
      <c r="B147" s="82"/>
      <c r="C147" s="17"/>
      <c r="D147" s="18" t="s">
        <v>20</v>
      </c>
      <c r="E147" s="66">
        <f>F147+G147+H147+P147+Q147</f>
        <v>0</v>
      </c>
      <c r="F147" s="67">
        <v>0</v>
      </c>
      <c r="G147" s="67">
        <v>0</v>
      </c>
      <c r="H147" s="62">
        <v>0</v>
      </c>
      <c r="I147" s="63"/>
      <c r="J147" s="63"/>
      <c r="K147" s="63"/>
      <c r="L147" s="63"/>
      <c r="M147" s="63"/>
      <c r="N147" s="63"/>
      <c r="O147" s="64"/>
      <c r="P147" s="67">
        <v>0</v>
      </c>
      <c r="Q147" s="67">
        <v>0</v>
      </c>
      <c r="R147" s="37"/>
    </row>
    <row r="148" spans="1:18" ht="22.5" x14ac:dyDescent="0.25">
      <c r="A148" s="36"/>
      <c r="B148" s="82"/>
      <c r="C148" s="68"/>
      <c r="D148" s="18" t="s">
        <v>57</v>
      </c>
      <c r="E148" s="66">
        <f>F148+G148+H148+P148+Q148</f>
        <v>0</v>
      </c>
      <c r="F148" s="67">
        <v>0</v>
      </c>
      <c r="G148" s="67">
        <v>0</v>
      </c>
      <c r="H148" s="62">
        <v>0</v>
      </c>
      <c r="I148" s="63"/>
      <c r="J148" s="63"/>
      <c r="K148" s="63"/>
      <c r="L148" s="63"/>
      <c r="M148" s="63"/>
      <c r="N148" s="63"/>
      <c r="O148" s="64"/>
      <c r="P148" s="67">
        <v>0</v>
      </c>
      <c r="Q148" s="67">
        <v>0</v>
      </c>
      <c r="R148" s="37"/>
    </row>
    <row r="149" spans="1:18" ht="22.5" x14ac:dyDescent="0.25">
      <c r="A149" s="36"/>
      <c r="B149" s="82"/>
      <c r="C149" s="68"/>
      <c r="D149" s="18" t="s">
        <v>58</v>
      </c>
      <c r="E149" s="66">
        <f>F149+G149+H149+P149+Q149</f>
        <v>0</v>
      </c>
      <c r="F149" s="67">
        <v>0</v>
      </c>
      <c r="G149" s="67">
        <v>0</v>
      </c>
      <c r="H149" s="62">
        <v>0</v>
      </c>
      <c r="I149" s="63"/>
      <c r="J149" s="63"/>
      <c r="K149" s="63"/>
      <c r="L149" s="63"/>
      <c r="M149" s="63"/>
      <c r="N149" s="63"/>
      <c r="O149" s="64"/>
      <c r="P149" s="67">
        <v>0</v>
      </c>
      <c r="Q149" s="67">
        <v>0</v>
      </c>
      <c r="R149" s="37"/>
    </row>
    <row r="150" spans="1:18" ht="22.5" x14ac:dyDescent="0.25">
      <c r="A150" s="36"/>
      <c r="B150" s="83"/>
      <c r="C150" s="68"/>
      <c r="D150" s="18" t="s">
        <v>23</v>
      </c>
      <c r="E150" s="66">
        <f>F150+G150+H150+P150+Q150</f>
        <v>0</v>
      </c>
      <c r="F150" s="67">
        <v>0</v>
      </c>
      <c r="G150" s="67">
        <v>0</v>
      </c>
      <c r="H150" s="62">
        <v>0</v>
      </c>
      <c r="I150" s="63"/>
      <c r="J150" s="63"/>
      <c r="K150" s="63"/>
      <c r="L150" s="63"/>
      <c r="M150" s="63"/>
      <c r="N150" s="63"/>
      <c r="O150" s="64"/>
      <c r="P150" s="67">
        <v>0</v>
      </c>
      <c r="Q150" s="67">
        <v>0</v>
      </c>
      <c r="R150" s="37"/>
    </row>
    <row r="151" spans="1:18" x14ac:dyDescent="0.25">
      <c r="A151" s="36"/>
      <c r="B151" s="81" t="s">
        <v>53</v>
      </c>
      <c r="C151" s="84"/>
      <c r="D151" s="23"/>
      <c r="E151" s="17" t="s">
        <v>28</v>
      </c>
      <c r="F151" s="35">
        <v>2023</v>
      </c>
      <c r="G151" s="35">
        <v>2024</v>
      </c>
      <c r="H151" s="35" t="s">
        <v>29</v>
      </c>
      <c r="I151" s="17" t="s">
        <v>30</v>
      </c>
      <c r="J151" s="17"/>
      <c r="K151" s="17"/>
      <c r="L151" s="17"/>
      <c r="M151" s="17"/>
      <c r="N151" s="17"/>
      <c r="O151" s="17"/>
      <c r="P151" s="17">
        <v>2026</v>
      </c>
      <c r="Q151" s="17">
        <v>2027</v>
      </c>
      <c r="R151" s="37"/>
    </row>
    <row r="152" spans="1:18" x14ac:dyDescent="0.25">
      <c r="A152" s="36"/>
      <c r="B152" s="82"/>
      <c r="C152" s="57"/>
      <c r="D152" s="27"/>
      <c r="E152" s="17"/>
      <c r="F152" s="39"/>
      <c r="G152" s="39"/>
      <c r="H152" s="39"/>
      <c r="I152" s="17" t="s">
        <v>31</v>
      </c>
      <c r="J152" s="17"/>
      <c r="K152" s="17" t="s">
        <v>32</v>
      </c>
      <c r="L152" s="17"/>
      <c r="M152" s="17" t="s">
        <v>33</v>
      </c>
      <c r="N152" s="17"/>
      <c r="O152" s="40" t="s">
        <v>34</v>
      </c>
      <c r="P152" s="17"/>
      <c r="Q152" s="17"/>
      <c r="R152" s="37"/>
    </row>
    <row r="153" spans="1:18" x14ac:dyDescent="0.25">
      <c r="A153" s="41"/>
      <c r="B153" s="82"/>
      <c r="C153" s="60"/>
      <c r="D153" s="29"/>
      <c r="E153" s="40">
        <v>0</v>
      </c>
      <c r="F153" s="40">
        <v>0</v>
      </c>
      <c r="G153" s="40">
        <v>0</v>
      </c>
      <c r="H153" s="40">
        <v>0</v>
      </c>
      <c r="I153" s="17">
        <v>0</v>
      </c>
      <c r="J153" s="17"/>
      <c r="K153" s="17">
        <v>0</v>
      </c>
      <c r="L153" s="17"/>
      <c r="M153" s="17">
        <v>0</v>
      </c>
      <c r="N153" s="17"/>
      <c r="O153" s="40">
        <v>0</v>
      </c>
      <c r="P153" s="40">
        <v>0</v>
      </c>
      <c r="Q153" s="40">
        <v>0</v>
      </c>
      <c r="R153" s="39"/>
    </row>
    <row r="154" spans="1:18" x14ac:dyDescent="0.25">
      <c r="A154" s="30" t="s">
        <v>93</v>
      </c>
      <c r="B154" s="81" t="s">
        <v>94</v>
      </c>
      <c r="C154" s="17" t="s">
        <v>60</v>
      </c>
      <c r="D154" s="18" t="s">
        <v>18</v>
      </c>
      <c r="E154" s="67">
        <v>0</v>
      </c>
      <c r="F154" s="67">
        <v>0</v>
      </c>
      <c r="G154" s="67">
        <v>0</v>
      </c>
      <c r="H154" s="62">
        <v>0</v>
      </c>
      <c r="I154" s="63"/>
      <c r="J154" s="63"/>
      <c r="K154" s="63"/>
      <c r="L154" s="63"/>
      <c r="M154" s="63"/>
      <c r="N154" s="63"/>
      <c r="O154" s="64"/>
      <c r="P154" s="67">
        <v>0</v>
      </c>
      <c r="Q154" s="67">
        <v>0</v>
      </c>
      <c r="R154" s="35" t="s">
        <v>89</v>
      </c>
    </row>
    <row r="155" spans="1:18" ht="22.5" x14ac:dyDescent="0.25">
      <c r="A155" s="36"/>
      <c r="B155" s="82"/>
      <c r="C155" s="17"/>
      <c r="D155" s="18" t="s">
        <v>20</v>
      </c>
      <c r="E155" s="67">
        <v>0</v>
      </c>
      <c r="F155" s="67">
        <v>0</v>
      </c>
      <c r="G155" s="67">
        <v>0</v>
      </c>
      <c r="H155" s="62">
        <v>0</v>
      </c>
      <c r="I155" s="63"/>
      <c r="J155" s="63"/>
      <c r="K155" s="63"/>
      <c r="L155" s="63"/>
      <c r="M155" s="63"/>
      <c r="N155" s="63"/>
      <c r="O155" s="64"/>
      <c r="P155" s="67">
        <v>0</v>
      </c>
      <c r="Q155" s="67">
        <v>0</v>
      </c>
      <c r="R155" s="37"/>
    </row>
    <row r="156" spans="1:18" ht="22.5" x14ac:dyDescent="0.25">
      <c r="A156" s="36"/>
      <c r="B156" s="82"/>
      <c r="C156" s="68"/>
      <c r="D156" s="18" t="s">
        <v>57</v>
      </c>
      <c r="E156" s="67">
        <v>0</v>
      </c>
      <c r="F156" s="67">
        <v>0</v>
      </c>
      <c r="G156" s="67">
        <v>0</v>
      </c>
      <c r="H156" s="62">
        <v>0</v>
      </c>
      <c r="I156" s="63"/>
      <c r="J156" s="63"/>
      <c r="K156" s="63"/>
      <c r="L156" s="63"/>
      <c r="M156" s="63"/>
      <c r="N156" s="63"/>
      <c r="O156" s="64"/>
      <c r="P156" s="67">
        <v>0</v>
      </c>
      <c r="Q156" s="67">
        <v>0</v>
      </c>
      <c r="R156" s="37"/>
    </row>
    <row r="157" spans="1:18" ht="22.5" x14ac:dyDescent="0.25">
      <c r="A157" s="36"/>
      <c r="B157" s="82"/>
      <c r="C157" s="68"/>
      <c r="D157" s="18" t="s">
        <v>58</v>
      </c>
      <c r="E157" s="67">
        <v>0</v>
      </c>
      <c r="F157" s="67">
        <v>0</v>
      </c>
      <c r="G157" s="67">
        <v>0</v>
      </c>
      <c r="H157" s="62">
        <v>0</v>
      </c>
      <c r="I157" s="63"/>
      <c r="J157" s="63"/>
      <c r="K157" s="63"/>
      <c r="L157" s="63"/>
      <c r="M157" s="63"/>
      <c r="N157" s="63"/>
      <c r="O157" s="64"/>
      <c r="P157" s="67">
        <v>0</v>
      </c>
      <c r="Q157" s="67">
        <v>0</v>
      </c>
      <c r="R157" s="37"/>
    </row>
    <row r="158" spans="1:18" ht="22.5" x14ac:dyDescent="0.25">
      <c r="A158" s="36"/>
      <c r="B158" s="83"/>
      <c r="C158" s="68"/>
      <c r="D158" s="18" t="s">
        <v>23</v>
      </c>
      <c r="E158" s="67">
        <v>0</v>
      </c>
      <c r="F158" s="67">
        <v>0</v>
      </c>
      <c r="G158" s="67">
        <v>0</v>
      </c>
      <c r="H158" s="62">
        <v>0</v>
      </c>
      <c r="I158" s="63"/>
      <c r="J158" s="63"/>
      <c r="K158" s="63"/>
      <c r="L158" s="63"/>
      <c r="M158" s="63"/>
      <c r="N158" s="63"/>
      <c r="O158" s="64"/>
      <c r="P158" s="67">
        <v>0</v>
      </c>
      <c r="Q158" s="67">
        <v>0</v>
      </c>
      <c r="R158" s="37"/>
    </row>
    <row r="159" spans="1:18" x14ac:dyDescent="0.25">
      <c r="A159" s="36"/>
      <c r="B159" s="81" t="s">
        <v>53</v>
      </c>
      <c r="C159" s="84"/>
      <c r="D159" s="23"/>
      <c r="E159" s="17" t="s">
        <v>28</v>
      </c>
      <c r="F159" s="35">
        <v>2023</v>
      </c>
      <c r="G159" s="35">
        <v>2024</v>
      </c>
      <c r="H159" s="35" t="s">
        <v>29</v>
      </c>
      <c r="I159" s="17" t="s">
        <v>30</v>
      </c>
      <c r="J159" s="17"/>
      <c r="K159" s="17"/>
      <c r="L159" s="17"/>
      <c r="M159" s="17"/>
      <c r="N159" s="17"/>
      <c r="O159" s="17"/>
      <c r="P159" s="17">
        <v>2026</v>
      </c>
      <c r="Q159" s="17">
        <v>2027</v>
      </c>
      <c r="R159" s="37"/>
    </row>
    <row r="160" spans="1:18" x14ac:dyDescent="0.25">
      <c r="A160" s="36"/>
      <c r="B160" s="82"/>
      <c r="C160" s="57"/>
      <c r="D160" s="27"/>
      <c r="E160" s="17"/>
      <c r="F160" s="39"/>
      <c r="G160" s="39"/>
      <c r="H160" s="39"/>
      <c r="I160" s="17" t="s">
        <v>31</v>
      </c>
      <c r="J160" s="17"/>
      <c r="K160" s="17" t="s">
        <v>32</v>
      </c>
      <c r="L160" s="17"/>
      <c r="M160" s="17" t="s">
        <v>33</v>
      </c>
      <c r="N160" s="17"/>
      <c r="O160" s="40" t="s">
        <v>34</v>
      </c>
      <c r="P160" s="17"/>
      <c r="Q160" s="17"/>
      <c r="R160" s="37"/>
    </row>
    <row r="161" spans="1:18" x14ac:dyDescent="0.25">
      <c r="A161" s="41"/>
      <c r="B161" s="83"/>
      <c r="C161" s="60"/>
      <c r="D161" s="29"/>
      <c r="E161" s="40">
        <v>0</v>
      </c>
      <c r="F161" s="40">
        <v>0</v>
      </c>
      <c r="G161" s="40">
        <v>0</v>
      </c>
      <c r="H161" s="40">
        <v>0</v>
      </c>
      <c r="I161" s="17">
        <v>0</v>
      </c>
      <c r="J161" s="17"/>
      <c r="K161" s="17">
        <v>0</v>
      </c>
      <c r="L161" s="17"/>
      <c r="M161" s="17">
        <v>0</v>
      </c>
      <c r="N161" s="17"/>
      <c r="O161" s="40">
        <v>0</v>
      </c>
      <c r="P161" s="40">
        <v>0</v>
      </c>
      <c r="Q161" s="40">
        <v>0</v>
      </c>
      <c r="R161" s="85"/>
    </row>
    <row r="162" spans="1:18" s="1" customFormat="1" x14ac:dyDescent="0.25">
      <c r="A162" s="30" t="s">
        <v>95</v>
      </c>
      <c r="B162" s="16" t="s">
        <v>96</v>
      </c>
      <c r="C162" s="35" t="s">
        <v>60</v>
      </c>
      <c r="D162" s="18" t="s">
        <v>18</v>
      </c>
      <c r="E162" s="52">
        <f t="shared" ref="E162:E171" si="9">F162+G162+H162+P162+Q162</f>
        <v>15314</v>
      </c>
      <c r="F162" s="52">
        <f>F163+F164+F165+F166</f>
        <v>0</v>
      </c>
      <c r="G162" s="53">
        <f>G163+G164+G165+G166</f>
        <v>5000</v>
      </c>
      <c r="H162" s="32">
        <f>H163+H164+H165+H166</f>
        <v>10314</v>
      </c>
      <c r="I162" s="86"/>
      <c r="J162" s="86"/>
      <c r="K162" s="86"/>
      <c r="L162" s="86"/>
      <c r="M162" s="86"/>
      <c r="N162" s="86"/>
      <c r="O162" s="87"/>
      <c r="P162" s="52">
        <f>P163+P164+P165+P166</f>
        <v>0</v>
      </c>
      <c r="Q162" s="52">
        <f>Q163+Q164+Q165+Q166</f>
        <v>0</v>
      </c>
      <c r="R162" s="35" t="s">
        <v>97</v>
      </c>
    </row>
    <row r="163" spans="1:18" s="1" customFormat="1" ht="30" customHeight="1" x14ac:dyDescent="0.25">
      <c r="A163" s="36"/>
      <c r="B163" s="16"/>
      <c r="C163" s="37"/>
      <c r="D163" s="18" t="s">
        <v>20</v>
      </c>
      <c r="E163" s="52">
        <f t="shared" si="9"/>
        <v>0</v>
      </c>
      <c r="F163" s="67">
        <v>0</v>
      </c>
      <c r="G163" s="67">
        <v>0</v>
      </c>
      <c r="H163" s="32">
        <v>0</v>
      </c>
      <c r="I163" s="33"/>
      <c r="J163" s="33"/>
      <c r="K163" s="33"/>
      <c r="L163" s="33"/>
      <c r="M163" s="33"/>
      <c r="N163" s="33"/>
      <c r="O163" s="34"/>
      <c r="P163" s="67">
        <v>0</v>
      </c>
      <c r="Q163" s="67">
        <v>0</v>
      </c>
      <c r="R163" s="37"/>
    </row>
    <row r="164" spans="1:18" s="1" customFormat="1" ht="28.5" customHeight="1" x14ac:dyDescent="0.25">
      <c r="A164" s="36"/>
      <c r="B164" s="16"/>
      <c r="C164" s="37"/>
      <c r="D164" s="18" t="s">
        <v>57</v>
      </c>
      <c r="E164" s="52">
        <f t="shared" si="9"/>
        <v>0</v>
      </c>
      <c r="F164" s="67">
        <v>0</v>
      </c>
      <c r="G164" s="67">
        <v>0</v>
      </c>
      <c r="H164" s="32">
        <v>0</v>
      </c>
      <c r="I164" s="33"/>
      <c r="J164" s="33"/>
      <c r="K164" s="33"/>
      <c r="L164" s="33"/>
      <c r="M164" s="33"/>
      <c r="N164" s="33"/>
      <c r="O164" s="34"/>
      <c r="P164" s="67">
        <v>0</v>
      </c>
      <c r="Q164" s="67">
        <v>0</v>
      </c>
      <c r="R164" s="37"/>
    </row>
    <row r="165" spans="1:18" s="1" customFormat="1" ht="32.25" customHeight="1" x14ac:dyDescent="0.25">
      <c r="A165" s="36"/>
      <c r="B165" s="16"/>
      <c r="C165" s="37"/>
      <c r="D165" s="18" t="s">
        <v>58</v>
      </c>
      <c r="E165" s="52">
        <f t="shared" si="9"/>
        <v>15314</v>
      </c>
      <c r="F165" s="67">
        <v>0</v>
      </c>
      <c r="G165" s="53">
        <v>5000</v>
      </c>
      <c r="H165" s="32">
        <f>H170</f>
        <v>10314</v>
      </c>
      <c r="I165" s="33"/>
      <c r="J165" s="33"/>
      <c r="K165" s="33"/>
      <c r="L165" s="33"/>
      <c r="M165" s="33"/>
      <c r="N165" s="33"/>
      <c r="O165" s="34"/>
      <c r="P165" s="67">
        <v>0</v>
      </c>
      <c r="Q165" s="67">
        <v>0</v>
      </c>
      <c r="R165" s="37"/>
    </row>
    <row r="166" spans="1:18" s="1" customFormat="1" ht="29.25" customHeight="1" x14ac:dyDescent="0.25">
      <c r="A166" s="41"/>
      <c r="B166" s="16"/>
      <c r="C166" s="37"/>
      <c r="D166" s="18" t="s">
        <v>23</v>
      </c>
      <c r="E166" s="52">
        <f t="shared" si="9"/>
        <v>0</v>
      </c>
      <c r="F166" s="67">
        <v>0</v>
      </c>
      <c r="G166" s="67">
        <v>0</v>
      </c>
      <c r="H166" s="32">
        <v>0</v>
      </c>
      <c r="I166" s="33"/>
      <c r="J166" s="33"/>
      <c r="K166" s="33"/>
      <c r="L166" s="33"/>
      <c r="M166" s="33"/>
      <c r="N166" s="33"/>
      <c r="O166" s="34"/>
      <c r="P166" s="67">
        <v>0</v>
      </c>
      <c r="Q166" s="67">
        <v>0</v>
      </c>
      <c r="R166" s="39"/>
    </row>
    <row r="167" spans="1:18" s="1" customFormat="1" x14ac:dyDescent="0.25">
      <c r="A167" s="30" t="s">
        <v>98</v>
      </c>
      <c r="B167" s="88" t="s">
        <v>99</v>
      </c>
      <c r="C167" s="35" t="s">
        <v>60</v>
      </c>
      <c r="D167" s="18" t="s">
        <v>18</v>
      </c>
      <c r="E167" s="52">
        <f t="shared" si="9"/>
        <v>15314</v>
      </c>
      <c r="F167" s="52">
        <f>F168+F169+F170+F171</f>
        <v>0</v>
      </c>
      <c r="G167" s="53">
        <f>G168+G169+G170+G171</f>
        <v>5000</v>
      </c>
      <c r="H167" s="32">
        <f>H168+H169+H170+H171</f>
        <v>10314</v>
      </c>
      <c r="I167" s="86"/>
      <c r="J167" s="86"/>
      <c r="K167" s="86"/>
      <c r="L167" s="86"/>
      <c r="M167" s="86"/>
      <c r="N167" s="86"/>
      <c r="O167" s="87"/>
      <c r="P167" s="52">
        <f>P168+P169+P170+P171</f>
        <v>0</v>
      </c>
      <c r="Q167" s="52">
        <f>Q168+Q169+Q170+Q171</f>
        <v>0</v>
      </c>
      <c r="R167" s="89" t="s">
        <v>100</v>
      </c>
    </row>
    <row r="168" spans="1:18" s="1" customFormat="1" ht="22.5" x14ac:dyDescent="0.25">
      <c r="A168" s="36"/>
      <c r="B168" s="90"/>
      <c r="C168" s="37"/>
      <c r="D168" s="18" t="s">
        <v>20</v>
      </c>
      <c r="E168" s="52">
        <f t="shared" si="9"/>
        <v>0</v>
      </c>
      <c r="F168" s="67">
        <v>0</v>
      </c>
      <c r="G168" s="67">
        <v>0</v>
      </c>
      <c r="H168" s="32">
        <v>0</v>
      </c>
      <c r="I168" s="33"/>
      <c r="J168" s="33"/>
      <c r="K168" s="33"/>
      <c r="L168" s="33"/>
      <c r="M168" s="33"/>
      <c r="N168" s="33"/>
      <c r="O168" s="34"/>
      <c r="P168" s="67">
        <v>0</v>
      </c>
      <c r="Q168" s="67">
        <v>0</v>
      </c>
      <c r="R168" s="91"/>
    </row>
    <row r="169" spans="1:18" s="1" customFormat="1" ht="22.5" x14ac:dyDescent="0.25">
      <c r="A169" s="36"/>
      <c r="B169" s="90"/>
      <c r="C169" s="37"/>
      <c r="D169" s="18" t="s">
        <v>57</v>
      </c>
      <c r="E169" s="52">
        <f t="shared" si="9"/>
        <v>0</v>
      </c>
      <c r="F169" s="67">
        <v>0</v>
      </c>
      <c r="G169" s="67">
        <v>0</v>
      </c>
      <c r="H169" s="32">
        <v>0</v>
      </c>
      <c r="I169" s="33"/>
      <c r="J169" s="33"/>
      <c r="K169" s="33"/>
      <c r="L169" s="33"/>
      <c r="M169" s="33"/>
      <c r="N169" s="33"/>
      <c r="O169" s="34"/>
      <c r="P169" s="67">
        <v>0</v>
      </c>
      <c r="Q169" s="67">
        <v>0</v>
      </c>
      <c r="R169" s="91"/>
    </row>
    <row r="170" spans="1:18" s="1" customFormat="1" ht="22.5" x14ac:dyDescent="0.25">
      <c r="A170" s="36"/>
      <c r="B170" s="90"/>
      <c r="C170" s="37"/>
      <c r="D170" s="18" t="s">
        <v>58</v>
      </c>
      <c r="E170" s="52">
        <f t="shared" si="9"/>
        <v>15314</v>
      </c>
      <c r="F170" s="67">
        <v>0</v>
      </c>
      <c r="G170" s="53">
        <v>5000</v>
      </c>
      <c r="H170" s="32">
        <v>10314</v>
      </c>
      <c r="I170" s="33"/>
      <c r="J170" s="33"/>
      <c r="K170" s="33"/>
      <c r="L170" s="33"/>
      <c r="M170" s="33"/>
      <c r="N170" s="33"/>
      <c r="O170" s="34"/>
      <c r="P170" s="67">
        <v>0</v>
      </c>
      <c r="Q170" s="67">
        <v>0</v>
      </c>
      <c r="R170" s="91"/>
    </row>
    <row r="171" spans="1:18" s="1" customFormat="1" ht="22.5" x14ac:dyDescent="0.25">
      <c r="A171" s="36"/>
      <c r="B171" s="92"/>
      <c r="C171" s="37"/>
      <c r="D171" s="18" t="s">
        <v>23</v>
      </c>
      <c r="E171" s="52">
        <f t="shared" si="9"/>
        <v>0</v>
      </c>
      <c r="F171" s="67">
        <v>0</v>
      </c>
      <c r="G171" s="67">
        <v>0</v>
      </c>
      <c r="H171" s="32">
        <v>0</v>
      </c>
      <c r="I171" s="33"/>
      <c r="J171" s="33"/>
      <c r="K171" s="33"/>
      <c r="L171" s="33"/>
      <c r="M171" s="33"/>
      <c r="N171" s="33"/>
      <c r="O171" s="34"/>
      <c r="P171" s="67">
        <v>0</v>
      </c>
      <c r="Q171" s="67">
        <v>0</v>
      </c>
      <c r="R171" s="91"/>
    </row>
    <row r="172" spans="1:18" s="1" customFormat="1" x14ac:dyDescent="0.25">
      <c r="A172" s="36"/>
      <c r="B172" s="69" t="s">
        <v>101</v>
      </c>
      <c r="C172" s="35"/>
      <c r="D172" s="35"/>
      <c r="E172" s="17" t="s">
        <v>28</v>
      </c>
      <c r="F172" s="35">
        <v>2023</v>
      </c>
      <c r="G172" s="35">
        <v>2024</v>
      </c>
      <c r="H172" s="35" t="s">
        <v>29</v>
      </c>
      <c r="I172" s="17" t="s">
        <v>30</v>
      </c>
      <c r="J172" s="17"/>
      <c r="K172" s="17"/>
      <c r="L172" s="17"/>
      <c r="M172" s="17"/>
      <c r="N172" s="17"/>
      <c r="O172" s="17"/>
      <c r="P172" s="17">
        <v>2026</v>
      </c>
      <c r="Q172" s="17">
        <v>2027</v>
      </c>
      <c r="R172" s="44"/>
    </row>
    <row r="173" spans="1:18" s="1" customFormat="1" x14ac:dyDescent="0.25">
      <c r="A173" s="36"/>
      <c r="B173" s="70"/>
      <c r="C173" s="37"/>
      <c r="D173" s="37"/>
      <c r="E173" s="17"/>
      <c r="F173" s="39"/>
      <c r="G173" s="39"/>
      <c r="H173" s="39"/>
      <c r="I173" s="17" t="s">
        <v>31</v>
      </c>
      <c r="J173" s="17"/>
      <c r="K173" s="17" t="s">
        <v>32</v>
      </c>
      <c r="L173" s="17"/>
      <c r="M173" s="17" t="s">
        <v>33</v>
      </c>
      <c r="N173" s="17"/>
      <c r="O173" s="40" t="s">
        <v>34</v>
      </c>
      <c r="P173" s="17"/>
      <c r="Q173" s="17"/>
      <c r="R173" s="44"/>
    </row>
    <row r="174" spans="1:18" s="1" customFormat="1" x14ac:dyDescent="0.25">
      <c r="A174" s="41"/>
      <c r="B174" s="71"/>
      <c r="C174" s="39"/>
      <c r="D174" s="39"/>
      <c r="E174" s="93">
        <v>3</v>
      </c>
      <c r="F174" s="93">
        <v>0</v>
      </c>
      <c r="G174" s="93">
        <v>2</v>
      </c>
      <c r="H174" s="93">
        <v>1</v>
      </c>
      <c r="I174" s="94">
        <v>0</v>
      </c>
      <c r="J174" s="87"/>
      <c r="K174" s="94">
        <v>0</v>
      </c>
      <c r="L174" s="87"/>
      <c r="M174" s="94">
        <v>0</v>
      </c>
      <c r="N174" s="87"/>
      <c r="O174" s="93">
        <v>1</v>
      </c>
      <c r="P174" s="93">
        <v>0</v>
      </c>
      <c r="Q174" s="93">
        <v>0</v>
      </c>
      <c r="R174" s="45"/>
    </row>
    <row r="175" spans="1:18" x14ac:dyDescent="0.25">
      <c r="A175" s="14">
        <v>4</v>
      </c>
      <c r="B175" s="16" t="s">
        <v>102</v>
      </c>
      <c r="C175" s="17" t="s">
        <v>60</v>
      </c>
      <c r="D175" s="18" t="s">
        <v>18</v>
      </c>
      <c r="E175" s="52">
        <f t="shared" ref="E175:E184" si="10">Q175+P175+H175+G175+F175</f>
        <v>6900.1643600000007</v>
      </c>
      <c r="F175" s="52">
        <v>0</v>
      </c>
      <c r="G175" s="95">
        <v>2100.1643600000002</v>
      </c>
      <c r="H175" s="32">
        <f>H176+H177+H178+H179</f>
        <v>2399.998</v>
      </c>
      <c r="I175" s="33"/>
      <c r="J175" s="33"/>
      <c r="K175" s="33"/>
      <c r="L175" s="33"/>
      <c r="M175" s="33"/>
      <c r="N175" s="33"/>
      <c r="O175" s="34"/>
      <c r="P175" s="52">
        <f>P176+P177+P178+P179</f>
        <v>1200.002</v>
      </c>
      <c r="Q175" s="52">
        <v>1200</v>
      </c>
      <c r="R175" s="23" t="s">
        <v>52</v>
      </c>
    </row>
    <row r="176" spans="1:18" ht="22.5" x14ac:dyDescent="0.25">
      <c r="A176" s="14"/>
      <c r="B176" s="16"/>
      <c r="C176" s="17"/>
      <c r="D176" s="18" t="s">
        <v>20</v>
      </c>
      <c r="E176" s="52">
        <f t="shared" si="10"/>
        <v>0</v>
      </c>
      <c r="F176" s="52">
        <f>F181</f>
        <v>0</v>
      </c>
      <c r="G176" s="52">
        <f t="shared" ref="G176:H179" si="11">G181+G189+G197</f>
        <v>0</v>
      </c>
      <c r="H176" s="32">
        <f t="shared" si="11"/>
        <v>0</v>
      </c>
      <c r="I176" s="33"/>
      <c r="J176" s="33"/>
      <c r="K176" s="33"/>
      <c r="L176" s="33"/>
      <c r="M176" s="33"/>
      <c r="N176" s="33"/>
      <c r="O176" s="34"/>
      <c r="P176" s="52">
        <f t="shared" ref="P176:Q179" si="12">P181+P189+P197</f>
        <v>0</v>
      </c>
      <c r="Q176" s="52">
        <f t="shared" si="12"/>
        <v>0</v>
      </c>
      <c r="R176" s="27"/>
    </row>
    <row r="177" spans="1:19" ht="22.5" x14ac:dyDescent="0.25">
      <c r="A177" s="14"/>
      <c r="B177" s="16"/>
      <c r="C177" s="17"/>
      <c r="D177" s="18" t="s">
        <v>57</v>
      </c>
      <c r="E177" s="52">
        <f t="shared" si="10"/>
        <v>0</v>
      </c>
      <c r="F177" s="52">
        <f>F182</f>
        <v>0</v>
      </c>
      <c r="G177" s="52">
        <f t="shared" si="11"/>
        <v>0</v>
      </c>
      <c r="H177" s="32">
        <f t="shared" si="11"/>
        <v>0</v>
      </c>
      <c r="I177" s="33"/>
      <c r="J177" s="33"/>
      <c r="K177" s="33"/>
      <c r="L177" s="33"/>
      <c r="M177" s="33"/>
      <c r="N177" s="33"/>
      <c r="O177" s="34"/>
      <c r="P177" s="52">
        <f t="shared" si="12"/>
        <v>0</v>
      </c>
      <c r="Q177" s="52">
        <f t="shared" si="12"/>
        <v>0</v>
      </c>
      <c r="R177" s="27"/>
    </row>
    <row r="178" spans="1:19" ht="22.5" x14ac:dyDescent="0.25">
      <c r="A178" s="14"/>
      <c r="B178" s="16"/>
      <c r="C178" s="68"/>
      <c r="D178" s="18" t="s">
        <v>58</v>
      </c>
      <c r="E178" s="52">
        <f t="shared" si="10"/>
        <v>6900.1643599999998</v>
      </c>
      <c r="F178" s="52">
        <f>F183</f>
        <v>0</v>
      </c>
      <c r="G178" s="52">
        <f t="shared" si="11"/>
        <v>2100.1643599999998</v>
      </c>
      <c r="H178" s="32">
        <f t="shared" si="11"/>
        <v>2399.998</v>
      </c>
      <c r="I178" s="33"/>
      <c r="J178" s="33"/>
      <c r="K178" s="33"/>
      <c r="L178" s="33"/>
      <c r="M178" s="33"/>
      <c r="N178" s="33"/>
      <c r="O178" s="34"/>
      <c r="P178" s="52">
        <f t="shared" si="12"/>
        <v>1200.002</v>
      </c>
      <c r="Q178" s="52">
        <f t="shared" si="12"/>
        <v>1200</v>
      </c>
      <c r="R178" s="27"/>
    </row>
    <row r="179" spans="1:19" ht="22.5" x14ac:dyDescent="0.25">
      <c r="A179" s="14"/>
      <c r="B179" s="16"/>
      <c r="C179" s="68"/>
      <c r="D179" s="18" t="s">
        <v>23</v>
      </c>
      <c r="E179" s="52">
        <f t="shared" si="10"/>
        <v>0</v>
      </c>
      <c r="F179" s="52">
        <f>F184</f>
        <v>0</v>
      </c>
      <c r="G179" s="52">
        <f t="shared" si="11"/>
        <v>0</v>
      </c>
      <c r="H179" s="32">
        <f t="shared" si="11"/>
        <v>0</v>
      </c>
      <c r="I179" s="33"/>
      <c r="J179" s="33"/>
      <c r="K179" s="33"/>
      <c r="L179" s="33"/>
      <c r="M179" s="33"/>
      <c r="N179" s="33"/>
      <c r="O179" s="34"/>
      <c r="P179" s="52">
        <f t="shared" si="12"/>
        <v>0</v>
      </c>
      <c r="Q179" s="52">
        <f t="shared" si="12"/>
        <v>0</v>
      </c>
      <c r="R179" s="29"/>
    </row>
    <row r="180" spans="1:19" s="1" customFormat="1" x14ac:dyDescent="0.25">
      <c r="A180" s="30" t="s">
        <v>103</v>
      </c>
      <c r="B180" s="51" t="s">
        <v>104</v>
      </c>
      <c r="C180" s="17" t="s">
        <v>60</v>
      </c>
      <c r="D180" s="18" t="s">
        <v>18</v>
      </c>
      <c r="E180" s="52">
        <f t="shared" si="10"/>
        <v>4600.1643599999998</v>
      </c>
      <c r="F180" s="52">
        <v>0</v>
      </c>
      <c r="G180" s="53">
        <v>1000.16436</v>
      </c>
      <c r="H180" s="32">
        <f>H181+H182+H183+H184</f>
        <v>1199.998</v>
      </c>
      <c r="I180" s="33"/>
      <c r="J180" s="33"/>
      <c r="K180" s="33"/>
      <c r="L180" s="33"/>
      <c r="M180" s="33"/>
      <c r="N180" s="33"/>
      <c r="O180" s="34"/>
      <c r="P180" s="52">
        <f>P181+P182+P183+P184</f>
        <v>1200.002</v>
      </c>
      <c r="Q180" s="52">
        <v>1200</v>
      </c>
      <c r="R180" s="23" t="s">
        <v>52</v>
      </c>
      <c r="S180" s="96"/>
    </row>
    <row r="181" spans="1:19" s="1" customFormat="1" ht="22.5" x14ac:dyDescent="0.25">
      <c r="A181" s="36"/>
      <c r="B181" s="56"/>
      <c r="C181" s="17"/>
      <c r="D181" s="18" t="s">
        <v>20</v>
      </c>
      <c r="E181" s="52">
        <f t="shared" si="10"/>
        <v>0</v>
      </c>
      <c r="F181" s="52">
        <v>0</v>
      </c>
      <c r="G181" s="52">
        <v>0</v>
      </c>
      <c r="H181" s="32">
        <v>0</v>
      </c>
      <c r="I181" s="33"/>
      <c r="J181" s="33"/>
      <c r="K181" s="33"/>
      <c r="L181" s="33"/>
      <c r="M181" s="33"/>
      <c r="N181" s="33"/>
      <c r="O181" s="34"/>
      <c r="P181" s="52">
        <v>0</v>
      </c>
      <c r="Q181" s="52">
        <v>0</v>
      </c>
      <c r="R181" s="27"/>
      <c r="S181" s="96"/>
    </row>
    <row r="182" spans="1:19" s="1" customFormat="1" ht="22.5" x14ac:dyDescent="0.25">
      <c r="A182" s="36"/>
      <c r="B182" s="56"/>
      <c r="C182" s="17"/>
      <c r="D182" s="18" t="s">
        <v>57</v>
      </c>
      <c r="E182" s="52">
        <f t="shared" si="10"/>
        <v>0</v>
      </c>
      <c r="F182" s="52">
        <v>0</v>
      </c>
      <c r="G182" s="52">
        <v>0</v>
      </c>
      <c r="H182" s="32">
        <v>0</v>
      </c>
      <c r="I182" s="33"/>
      <c r="J182" s="33"/>
      <c r="K182" s="33"/>
      <c r="L182" s="33"/>
      <c r="M182" s="33"/>
      <c r="N182" s="33"/>
      <c r="O182" s="34"/>
      <c r="P182" s="52">
        <v>0</v>
      </c>
      <c r="Q182" s="52">
        <v>0</v>
      </c>
      <c r="R182" s="27"/>
    </row>
    <row r="183" spans="1:19" s="1" customFormat="1" ht="22.5" x14ac:dyDescent="0.25">
      <c r="A183" s="36"/>
      <c r="B183" s="56"/>
      <c r="C183" s="68"/>
      <c r="D183" s="18" t="s">
        <v>58</v>
      </c>
      <c r="E183" s="52">
        <f t="shared" si="10"/>
        <v>4600.1643599999998</v>
      </c>
      <c r="F183" s="52">
        <v>0</v>
      </c>
      <c r="G183" s="53">
        <v>1000.16436</v>
      </c>
      <c r="H183" s="32">
        <v>1199.998</v>
      </c>
      <c r="I183" s="33"/>
      <c r="J183" s="33"/>
      <c r="K183" s="33"/>
      <c r="L183" s="33"/>
      <c r="M183" s="33"/>
      <c r="N183" s="33"/>
      <c r="O183" s="34"/>
      <c r="P183" s="52">
        <v>1200.002</v>
      </c>
      <c r="Q183" s="52">
        <v>1200</v>
      </c>
      <c r="R183" s="27"/>
    </row>
    <row r="184" spans="1:19" s="1" customFormat="1" ht="22.5" x14ac:dyDescent="0.25">
      <c r="A184" s="36"/>
      <c r="B184" s="59"/>
      <c r="C184" s="68"/>
      <c r="D184" s="18" t="s">
        <v>23</v>
      </c>
      <c r="E184" s="52">
        <f t="shared" si="10"/>
        <v>0</v>
      </c>
      <c r="F184" s="52">
        <v>0</v>
      </c>
      <c r="G184" s="52">
        <v>0</v>
      </c>
      <c r="H184" s="32">
        <v>0</v>
      </c>
      <c r="I184" s="33"/>
      <c r="J184" s="33"/>
      <c r="K184" s="33"/>
      <c r="L184" s="33"/>
      <c r="M184" s="33"/>
      <c r="N184" s="33"/>
      <c r="O184" s="34"/>
      <c r="P184" s="52">
        <v>0</v>
      </c>
      <c r="Q184" s="52">
        <v>0</v>
      </c>
      <c r="R184" s="29"/>
    </row>
    <row r="185" spans="1:19" s="1" customFormat="1" x14ac:dyDescent="0.25">
      <c r="A185" s="36"/>
      <c r="B185" s="51" t="s">
        <v>105</v>
      </c>
      <c r="C185" s="84"/>
      <c r="D185" s="23"/>
      <c r="E185" s="17" t="s">
        <v>28</v>
      </c>
      <c r="F185" s="35">
        <v>2023</v>
      </c>
      <c r="G185" s="35">
        <v>2024</v>
      </c>
      <c r="H185" s="35" t="s">
        <v>29</v>
      </c>
      <c r="I185" s="17" t="s">
        <v>30</v>
      </c>
      <c r="J185" s="17"/>
      <c r="K185" s="17"/>
      <c r="L185" s="17"/>
      <c r="M185" s="17"/>
      <c r="N185" s="17"/>
      <c r="O185" s="17"/>
      <c r="P185" s="17">
        <v>2026</v>
      </c>
      <c r="Q185" s="17">
        <v>2027</v>
      </c>
      <c r="R185" s="17"/>
    </row>
    <row r="186" spans="1:19" s="1" customFormat="1" x14ac:dyDescent="0.25">
      <c r="A186" s="36"/>
      <c r="B186" s="56"/>
      <c r="C186" s="57"/>
      <c r="D186" s="27"/>
      <c r="E186" s="17"/>
      <c r="F186" s="39"/>
      <c r="G186" s="39"/>
      <c r="H186" s="39"/>
      <c r="I186" s="17" t="s">
        <v>31</v>
      </c>
      <c r="J186" s="17"/>
      <c r="K186" s="17" t="s">
        <v>32</v>
      </c>
      <c r="L186" s="17"/>
      <c r="M186" s="17" t="s">
        <v>33</v>
      </c>
      <c r="N186" s="17"/>
      <c r="O186" s="40" t="s">
        <v>34</v>
      </c>
      <c r="P186" s="17"/>
      <c r="Q186" s="17"/>
      <c r="R186" s="17"/>
    </row>
    <row r="187" spans="1:19" s="1" customFormat="1" x14ac:dyDescent="0.25">
      <c r="A187" s="41"/>
      <c r="B187" s="59"/>
      <c r="C187" s="60"/>
      <c r="D187" s="29"/>
      <c r="E187" s="40">
        <v>5</v>
      </c>
      <c r="F187" s="40">
        <v>1</v>
      </c>
      <c r="G187" s="40">
        <v>1</v>
      </c>
      <c r="H187" s="40">
        <v>1</v>
      </c>
      <c r="I187" s="17">
        <v>0</v>
      </c>
      <c r="J187" s="17"/>
      <c r="K187" s="17">
        <v>1</v>
      </c>
      <c r="L187" s="17"/>
      <c r="M187" s="17">
        <v>0</v>
      </c>
      <c r="N187" s="17"/>
      <c r="O187" s="40">
        <v>0</v>
      </c>
      <c r="P187" s="40">
        <v>1</v>
      </c>
      <c r="Q187" s="40">
        <v>1</v>
      </c>
      <c r="R187" s="17"/>
    </row>
    <row r="188" spans="1:19" x14ac:dyDescent="0.25">
      <c r="A188" s="30" t="s">
        <v>106</v>
      </c>
      <c r="B188" s="51" t="s">
        <v>107</v>
      </c>
      <c r="C188" s="97" t="s">
        <v>17</v>
      </c>
      <c r="D188" s="18" t="s">
        <v>18</v>
      </c>
      <c r="E188" s="52">
        <f>F188+G188+H188+P188+Q188</f>
        <v>0</v>
      </c>
      <c r="F188" s="52">
        <f>F189+F190+F191+F192</f>
        <v>0</v>
      </c>
      <c r="G188" s="53">
        <f>G189+G190+G191+G192</f>
        <v>0</v>
      </c>
      <c r="H188" s="32">
        <f>H189+H190+H191+H192</f>
        <v>0</v>
      </c>
      <c r="I188" s="86"/>
      <c r="J188" s="86"/>
      <c r="K188" s="86"/>
      <c r="L188" s="86"/>
      <c r="M188" s="86"/>
      <c r="N188" s="86"/>
      <c r="O188" s="87"/>
      <c r="P188" s="52">
        <f>P189+P190+P191+P192</f>
        <v>0</v>
      </c>
      <c r="Q188" s="52">
        <f>Q189+Q190+Q191+Q192</f>
        <v>0</v>
      </c>
      <c r="R188" s="35" t="s">
        <v>52</v>
      </c>
    </row>
    <row r="189" spans="1:19" ht="22.5" x14ac:dyDescent="0.25">
      <c r="A189" s="36"/>
      <c r="B189" s="56"/>
      <c r="C189" s="98"/>
      <c r="D189" s="18" t="s">
        <v>20</v>
      </c>
      <c r="E189" s="52">
        <f>Q189+P189+H189+G189+F189</f>
        <v>0</v>
      </c>
      <c r="F189" s="52">
        <v>0</v>
      </c>
      <c r="G189" s="52">
        <v>0</v>
      </c>
      <c r="H189" s="32">
        <v>0</v>
      </c>
      <c r="I189" s="33"/>
      <c r="J189" s="33"/>
      <c r="K189" s="33"/>
      <c r="L189" s="33"/>
      <c r="M189" s="33"/>
      <c r="N189" s="33"/>
      <c r="O189" s="34"/>
      <c r="P189" s="52">
        <v>0</v>
      </c>
      <c r="Q189" s="52">
        <v>0</v>
      </c>
      <c r="R189" s="37"/>
    </row>
    <row r="190" spans="1:19" ht="22.5" x14ac:dyDescent="0.25">
      <c r="A190" s="36"/>
      <c r="B190" s="56"/>
      <c r="C190" s="98"/>
      <c r="D190" s="18" t="s">
        <v>21</v>
      </c>
      <c r="E190" s="52">
        <f>Q190+P190+H190+G190+F190</f>
        <v>0</v>
      </c>
      <c r="F190" s="52">
        <v>0</v>
      </c>
      <c r="G190" s="52">
        <v>0</v>
      </c>
      <c r="H190" s="32">
        <v>0</v>
      </c>
      <c r="I190" s="33"/>
      <c r="J190" s="33"/>
      <c r="K190" s="33"/>
      <c r="L190" s="33"/>
      <c r="M190" s="33"/>
      <c r="N190" s="33"/>
      <c r="O190" s="34"/>
      <c r="P190" s="52">
        <v>0</v>
      </c>
      <c r="Q190" s="52">
        <v>0</v>
      </c>
      <c r="R190" s="37"/>
    </row>
    <row r="191" spans="1:19" ht="22.5" x14ac:dyDescent="0.25">
      <c r="A191" s="36"/>
      <c r="B191" s="56"/>
      <c r="C191" s="98"/>
      <c r="D191" s="18" t="s">
        <v>22</v>
      </c>
      <c r="E191" s="52">
        <f>Q191+P191+H191+G191+F191</f>
        <v>0</v>
      </c>
      <c r="F191" s="52">
        <v>0</v>
      </c>
      <c r="G191" s="52">
        <v>0</v>
      </c>
      <c r="H191" s="32">
        <v>0</v>
      </c>
      <c r="I191" s="33"/>
      <c r="J191" s="33"/>
      <c r="K191" s="33"/>
      <c r="L191" s="33"/>
      <c r="M191" s="33"/>
      <c r="N191" s="33"/>
      <c r="O191" s="34"/>
      <c r="P191" s="52">
        <v>0</v>
      </c>
      <c r="Q191" s="52">
        <v>0</v>
      </c>
      <c r="R191" s="37"/>
    </row>
    <row r="192" spans="1:19" ht="22.5" x14ac:dyDescent="0.25">
      <c r="A192" s="36"/>
      <c r="B192" s="59"/>
      <c r="C192" s="98"/>
      <c r="D192" s="18" t="s">
        <v>23</v>
      </c>
      <c r="E192" s="52">
        <f>Q192+P192+H192+G192+F192</f>
        <v>0</v>
      </c>
      <c r="F192" s="52">
        <v>0</v>
      </c>
      <c r="G192" s="52">
        <v>0</v>
      </c>
      <c r="H192" s="32">
        <v>0</v>
      </c>
      <c r="I192" s="33"/>
      <c r="J192" s="33"/>
      <c r="K192" s="33"/>
      <c r="L192" s="33"/>
      <c r="M192" s="33"/>
      <c r="N192" s="33"/>
      <c r="O192" s="34"/>
      <c r="P192" s="52">
        <v>0</v>
      </c>
      <c r="Q192" s="52">
        <v>0</v>
      </c>
      <c r="R192" s="37"/>
    </row>
    <row r="193" spans="1:18" x14ac:dyDescent="0.25">
      <c r="A193" s="36"/>
      <c r="B193" s="51" t="s">
        <v>108</v>
      </c>
      <c r="C193" s="17"/>
      <c r="D193" s="17"/>
      <c r="E193" s="17" t="s">
        <v>28</v>
      </c>
      <c r="F193" s="35">
        <v>2023</v>
      </c>
      <c r="G193" s="35">
        <v>2024</v>
      </c>
      <c r="H193" s="35" t="s">
        <v>29</v>
      </c>
      <c r="I193" s="17" t="s">
        <v>30</v>
      </c>
      <c r="J193" s="17"/>
      <c r="K193" s="17"/>
      <c r="L193" s="17"/>
      <c r="M193" s="17"/>
      <c r="N193" s="17"/>
      <c r="O193" s="17"/>
      <c r="P193" s="17">
        <v>2026</v>
      </c>
      <c r="Q193" s="17">
        <v>2027</v>
      </c>
      <c r="R193" s="37"/>
    </row>
    <row r="194" spans="1:18" x14ac:dyDescent="0.25">
      <c r="A194" s="36"/>
      <c r="B194" s="56"/>
      <c r="C194" s="17"/>
      <c r="D194" s="17"/>
      <c r="E194" s="17"/>
      <c r="F194" s="39"/>
      <c r="G194" s="39"/>
      <c r="H194" s="39"/>
      <c r="I194" s="17" t="s">
        <v>31</v>
      </c>
      <c r="J194" s="17"/>
      <c r="K194" s="17" t="s">
        <v>32</v>
      </c>
      <c r="L194" s="17"/>
      <c r="M194" s="17" t="s">
        <v>33</v>
      </c>
      <c r="N194" s="17"/>
      <c r="O194" s="40" t="s">
        <v>34</v>
      </c>
      <c r="P194" s="17"/>
      <c r="Q194" s="17"/>
      <c r="R194" s="37"/>
    </row>
    <row r="195" spans="1:18" x14ac:dyDescent="0.25">
      <c r="A195" s="41"/>
      <c r="B195" s="59"/>
      <c r="C195" s="17"/>
      <c r="D195" s="17"/>
      <c r="E195" s="40">
        <v>0</v>
      </c>
      <c r="F195" s="40">
        <v>0</v>
      </c>
      <c r="G195" s="40">
        <v>0</v>
      </c>
      <c r="H195" s="40">
        <v>0</v>
      </c>
      <c r="I195" s="17">
        <v>0</v>
      </c>
      <c r="J195" s="17"/>
      <c r="K195" s="17">
        <v>0</v>
      </c>
      <c r="L195" s="17"/>
      <c r="M195" s="17">
        <v>0</v>
      </c>
      <c r="N195" s="17"/>
      <c r="O195" s="40">
        <v>0</v>
      </c>
      <c r="P195" s="40">
        <v>0</v>
      </c>
      <c r="Q195" s="40">
        <v>0</v>
      </c>
      <c r="R195" s="39"/>
    </row>
    <row r="196" spans="1:18" s="1" customFormat="1" x14ac:dyDescent="0.25">
      <c r="A196" s="30" t="s">
        <v>109</v>
      </c>
      <c r="B196" s="51" t="s">
        <v>110</v>
      </c>
      <c r="C196" s="17" t="s">
        <v>60</v>
      </c>
      <c r="D196" s="18" t="s">
        <v>18</v>
      </c>
      <c r="E196" s="52">
        <f>F196+G196+H196+P196+Q196</f>
        <v>2300</v>
      </c>
      <c r="F196" s="52">
        <f>F197+F198+F199+F200</f>
        <v>0</v>
      </c>
      <c r="G196" s="53">
        <f>G197+G198+G199+G200</f>
        <v>1100</v>
      </c>
      <c r="H196" s="32">
        <f>H197+H198+H199+H200</f>
        <v>1200</v>
      </c>
      <c r="I196" s="86"/>
      <c r="J196" s="86"/>
      <c r="K196" s="86"/>
      <c r="L196" s="86"/>
      <c r="M196" s="86"/>
      <c r="N196" s="86"/>
      <c r="O196" s="87"/>
      <c r="P196" s="52">
        <f>P197+P198+P199+P200</f>
        <v>0</v>
      </c>
      <c r="Q196" s="52">
        <f>Q197+Q198+Q199+Q200</f>
        <v>0</v>
      </c>
      <c r="R196" s="35" t="s">
        <v>52</v>
      </c>
    </row>
    <row r="197" spans="1:18" s="1" customFormat="1" ht="22.5" x14ac:dyDescent="0.25">
      <c r="A197" s="36"/>
      <c r="B197" s="56"/>
      <c r="C197" s="17"/>
      <c r="D197" s="18" t="s">
        <v>20</v>
      </c>
      <c r="E197" s="52">
        <f>Q197+P197+H197+G197+F197</f>
        <v>0</v>
      </c>
      <c r="F197" s="52">
        <v>0</v>
      </c>
      <c r="G197" s="52">
        <v>0</v>
      </c>
      <c r="H197" s="32">
        <v>0</v>
      </c>
      <c r="I197" s="33"/>
      <c r="J197" s="33"/>
      <c r="K197" s="33"/>
      <c r="L197" s="33"/>
      <c r="M197" s="33"/>
      <c r="N197" s="33"/>
      <c r="O197" s="34"/>
      <c r="P197" s="52">
        <v>0</v>
      </c>
      <c r="Q197" s="52">
        <v>0</v>
      </c>
      <c r="R197" s="37"/>
    </row>
    <row r="198" spans="1:18" s="1" customFormat="1" ht="22.5" x14ac:dyDescent="0.25">
      <c r="A198" s="36"/>
      <c r="B198" s="56"/>
      <c r="C198" s="17"/>
      <c r="D198" s="18" t="s">
        <v>57</v>
      </c>
      <c r="E198" s="52">
        <f>Q198+P198+H198+G198+F198</f>
        <v>0</v>
      </c>
      <c r="F198" s="52">
        <v>0</v>
      </c>
      <c r="G198" s="52">
        <v>0</v>
      </c>
      <c r="H198" s="32">
        <v>0</v>
      </c>
      <c r="I198" s="33"/>
      <c r="J198" s="33"/>
      <c r="K198" s="33"/>
      <c r="L198" s="33"/>
      <c r="M198" s="33"/>
      <c r="N198" s="33"/>
      <c r="O198" s="34"/>
      <c r="P198" s="52">
        <v>0</v>
      </c>
      <c r="Q198" s="52">
        <v>0</v>
      </c>
      <c r="R198" s="37"/>
    </row>
    <row r="199" spans="1:18" s="1" customFormat="1" ht="22.5" x14ac:dyDescent="0.25">
      <c r="A199" s="36"/>
      <c r="B199" s="56"/>
      <c r="C199" s="68"/>
      <c r="D199" s="18" t="s">
        <v>58</v>
      </c>
      <c r="E199" s="52">
        <f>Q199+P199+H199+G199+F199</f>
        <v>2300</v>
      </c>
      <c r="F199" s="52">
        <v>0</v>
      </c>
      <c r="G199" s="52">
        <v>1100</v>
      </c>
      <c r="H199" s="32">
        <v>1200</v>
      </c>
      <c r="I199" s="33"/>
      <c r="J199" s="33"/>
      <c r="K199" s="33"/>
      <c r="L199" s="33"/>
      <c r="M199" s="33"/>
      <c r="N199" s="33"/>
      <c r="O199" s="34"/>
      <c r="P199" s="52">
        <v>0</v>
      </c>
      <c r="Q199" s="52">
        <v>0</v>
      </c>
      <c r="R199" s="37"/>
    </row>
    <row r="200" spans="1:18" s="1" customFormat="1" ht="22.5" x14ac:dyDescent="0.25">
      <c r="A200" s="36"/>
      <c r="B200" s="59"/>
      <c r="C200" s="68"/>
      <c r="D200" s="18" t="s">
        <v>23</v>
      </c>
      <c r="E200" s="52">
        <f>Q200+P200+H200+G200+F200</f>
        <v>0</v>
      </c>
      <c r="F200" s="52">
        <v>0</v>
      </c>
      <c r="G200" s="52">
        <v>0</v>
      </c>
      <c r="H200" s="32">
        <v>0</v>
      </c>
      <c r="I200" s="33"/>
      <c r="J200" s="33"/>
      <c r="K200" s="33"/>
      <c r="L200" s="33"/>
      <c r="M200" s="33"/>
      <c r="N200" s="33"/>
      <c r="O200" s="34"/>
      <c r="P200" s="52">
        <v>0</v>
      </c>
      <c r="Q200" s="52">
        <v>0</v>
      </c>
      <c r="R200" s="37"/>
    </row>
    <row r="201" spans="1:18" s="1" customFormat="1" x14ac:dyDescent="0.25">
      <c r="A201" s="36"/>
      <c r="B201" s="51" t="s">
        <v>111</v>
      </c>
      <c r="C201" s="35"/>
      <c r="D201" s="40"/>
      <c r="E201" s="17" t="s">
        <v>28</v>
      </c>
      <c r="F201" s="35">
        <v>2023</v>
      </c>
      <c r="G201" s="35">
        <v>2024</v>
      </c>
      <c r="H201" s="35" t="s">
        <v>29</v>
      </c>
      <c r="I201" s="17" t="s">
        <v>30</v>
      </c>
      <c r="J201" s="17"/>
      <c r="K201" s="17"/>
      <c r="L201" s="17"/>
      <c r="M201" s="17"/>
      <c r="N201" s="17"/>
      <c r="O201" s="17"/>
      <c r="P201" s="17">
        <v>2026</v>
      </c>
      <c r="Q201" s="17">
        <v>2027</v>
      </c>
      <c r="R201" s="37"/>
    </row>
    <row r="202" spans="1:18" s="1" customFormat="1" x14ac:dyDescent="0.25">
      <c r="A202" s="36"/>
      <c r="B202" s="56"/>
      <c r="C202" s="37"/>
      <c r="D202" s="40"/>
      <c r="E202" s="17"/>
      <c r="F202" s="39"/>
      <c r="G202" s="39"/>
      <c r="H202" s="39"/>
      <c r="I202" s="17" t="s">
        <v>31</v>
      </c>
      <c r="J202" s="17"/>
      <c r="K202" s="17" t="s">
        <v>32</v>
      </c>
      <c r="L202" s="17"/>
      <c r="M202" s="17" t="s">
        <v>33</v>
      </c>
      <c r="N202" s="17"/>
      <c r="O202" s="40" t="s">
        <v>34</v>
      </c>
      <c r="P202" s="17"/>
      <c r="Q202" s="17"/>
      <c r="R202" s="37"/>
    </row>
    <row r="203" spans="1:18" s="1" customFormat="1" x14ac:dyDescent="0.25">
      <c r="A203" s="41"/>
      <c r="B203" s="59"/>
      <c r="C203" s="39"/>
      <c r="D203" s="40"/>
      <c r="E203" s="40">
        <v>2</v>
      </c>
      <c r="F203" s="40">
        <v>0</v>
      </c>
      <c r="G203" s="40">
        <v>1</v>
      </c>
      <c r="H203" s="40">
        <v>1</v>
      </c>
      <c r="I203" s="17">
        <v>0</v>
      </c>
      <c r="J203" s="17"/>
      <c r="K203" s="17">
        <v>0</v>
      </c>
      <c r="L203" s="17"/>
      <c r="M203" s="17">
        <v>1</v>
      </c>
      <c r="N203" s="17"/>
      <c r="O203" s="40">
        <v>0</v>
      </c>
      <c r="P203" s="40">
        <v>0</v>
      </c>
      <c r="Q203" s="40">
        <v>0</v>
      </c>
      <c r="R203" s="39"/>
    </row>
    <row r="204" spans="1:18" x14ac:dyDescent="0.25">
      <c r="A204" s="72" t="s">
        <v>112</v>
      </c>
      <c r="B204" s="72"/>
      <c r="C204" s="72"/>
      <c r="D204" s="18" t="s">
        <v>18</v>
      </c>
      <c r="E204" s="99">
        <f>F204+G204+H204+P204+Q204</f>
        <v>977145.46435999998</v>
      </c>
      <c r="F204" s="99">
        <f t="shared" ref="F204:H208" si="13">F11+F71+F162+F175</f>
        <v>60000</v>
      </c>
      <c r="G204" s="99">
        <f t="shared" si="13"/>
        <v>72823.094359999988</v>
      </c>
      <c r="H204" s="100">
        <f t="shared" si="13"/>
        <v>426250.15800000005</v>
      </c>
      <c r="I204" s="100"/>
      <c r="J204" s="100"/>
      <c r="K204" s="100"/>
      <c r="L204" s="100"/>
      <c r="M204" s="100"/>
      <c r="N204" s="100"/>
      <c r="O204" s="100"/>
      <c r="P204" s="99">
        <f t="shared" ref="P204:Q208" si="14">P11+P71+P162+P175</f>
        <v>309262.50199999998</v>
      </c>
      <c r="Q204" s="99">
        <f t="shared" si="14"/>
        <v>108809.70999999999</v>
      </c>
      <c r="R204" s="16"/>
    </row>
    <row r="205" spans="1:18" ht="22.5" x14ac:dyDescent="0.25">
      <c r="A205" s="72"/>
      <c r="B205" s="72"/>
      <c r="C205" s="72"/>
      <c r="D205" s="18" t="s">
        <v>20</v>
      </c>
      <c r="E205" s="99">
        <f>F205+G205+H205+P205+Q205</f>
        <v>508715.18000000011</v>
      </c>
      <c r="F205" s="99">
        <f t="shared" si="13"/>
        <v>0</v>
      </c>
      <c r="G205" s="99">
        <f t="shared" si="13"/>
        <v>4475.33</v>
      </c>
      <c r="H205" s="100">
        <f t="shared" si="13"/>
        <v>275136.56000000006</v>
      </c>
      <c r="I205" s="100"/>
      <c r="J205" s="100"/>
      <c r="K205" s="100"/>
      <c r="L205" s="100"/>
      <c r="M205" s="100"/>
      <c r="N205" s="100"/>
      <c r="O205" s="100"/>
      <c r="P205" s="99">
        <f t="shared" si="14"/>
        <v>191872.52000000002</v>
      </c>
      <c r="Q205" s="99">
        <f t="shared" si="14"/>
        <v>37230.770000000004</v>
      </c>
      <c r="R205" s="16"/>
    </row>
    <row r="206" spans="1:18" ht="22.5" x14ac:dyDescent="0.25">
      <c r="A206" s="72"/>
      <c r="B206" s="72"/>
      <c r="C206" s="72"/>
      <c r="D206" s="18" t="s">
        <v>57</v>
      </c>
      <c r="E206" s="99">
        <f>F206+G206+H206+P206+Q206</f>
        <v>0</v>
      </c>
      <c r="F206" s="99">
        <f t="shared" si="13"/>
        <v>0</v>
      </c>
      <c r="G206" s="99">
        <f t="shared" si="13"/>
        <v>0</v>
      </c>
      <c r="H206" s="100">
        <f t="shared" si="13"/>
        <v>0</v>
      </c>
      <c r="I206" s="100"/>
      <c r="J206" s="100"/>
      <c r="K206" s="100"/>
      <c r="L206" s="100"/>
      <c r="M206" s="100"/>
      <c r="N206" s="100"/>
      <c r="O206" s="100"/>
      <c r="P206" s="99">
        <f t="shared" si="14"/>
        <v>0</v>
      </c>
      <c r="Q206" s="99">
        <f t="shared" si="14"/>
        <v>0</v>
      </c>
      <c r="R206" s="16"/>
    </row>
    <row r="207" spans="1:18" ht="22.5" x14ac:dyDescent="0.25">
      <c r="A207" s="72"/>
      <c r="B207" s="72"/>
      <c r="C207" s="72"/>
      <c r="D207" s="18" t="s">
        <v>58</v>
      </c>
      <c r="E207" s="99">
        <f>F207+G207+H207+P207+Q207</f>
        <v>168430.28436000002</v>
      </c>
      <c r="F207" s="99">
        <f t="shared" si="13"/>
        <v>0</v>
      </c>
      <c r="G207" s="99">
        <f t="shared" si="13"/>
        <v>8347.764360000001</v>
      </c>
      <c r="H207" s="100">
        <f t="shared" si="13"/>
        <v>91113.598000000013</v>
      </c>
      <c r="I207" s="100"/>
      <c r="J207" s="100"/>
      <c r="K207" s="100"/>
      <c r="L207" s="100"/>
      <c r="M207" s="100"/>
      <c r="N207" s="100"/>
      <c r="O207" s="100"/>
      <c r="P207" s="99">
        <f t="shared" si="14"/>
        <v>57389.981999999996</v>
      </c>
      <c r="Q207" s="99">
        <f t="shared" si="14"/>
        <v>11578.94</v>
      </c>
      <c r="R207" s="16"/>
    </row>
    <row r="208" spans="1:18" ht="22.5" x14ac:dyDescent="0.25">
      <c r="A208" s="72"/>
      <c r="B208" s="72"/>
      <c r="C208" s="72"/>
      <c r="D208" s="18" t="s">
        <v>23</v>
      </c>
      <c r="E208" s="99">
        <f>F208+G208+H208+P208+Q208</f>
        <v>300000</v>
      </c>
      <c r="F208" s="99">
        <f t="shared" si="13"/>
        <v>60000</v>
      </c>
      <c r="G208" s="99">
        <f t="shared" si="13"/>
        <v>60000</v>
      </c>
      <c r="H208" s="100">
        <f t="shared" si="13"/>
        <v>60000</v>
      </c>
      <c r="I208" s="100"/>
      <c r="J208" s="100"/>
      <c r="K208" s="100"/>
      <c r="L208" s="100"/>
      <c r="M208" s="100"/>
      <c r="N208" s="100"/>
      <c r="O208" s="100"/>
      <c r="P208" s="99">
        <f t="shared" si="14"/>
        <v>60000</v>
      </c>
      <c r="Q208" s="99">
        <f t="shared" si="14"/>
        <v>60000</v>
      </c>
      <c r="R208" s="16"/>
    </row>
    <row r="209" spans="5:18" x14ac:dyDescent="0.25">
      <c r="E209" s="101"/>
      <c r="F209" s="101"/>
      <c r="G209" s="101"/>
      <c r="H209" s="102"/>
      <c r="I209" s="102"/>
      <c r="J209" s="102"/>
      <c r="K209" s="102"/>
      <c r="L209" s="102"/>
      <c r="M209" s="102"/>
      <c r="N209" s="102"/>
      <c r="O209" s="102"/>
      <c r="P209" s="101"/>
      <c r="Q209" s="101"/>
      <c r="R209" s="58"/>
    </row>
  </sheetData>
  <mergeCells count="569">
    <mergeCell ref="H209:O209"/>
    <mergeCell ref="A204:C208"/>
    <mergeCell ref="H204:O204"/>
    <mergeCell ref="R204:R208"/>
    <mergeCell ref="H205:O205"/>
    <mergeCell ref="H206:O206"/>
    <mergeCell ref="H207:O207"/>
    <mergeCell ref="H208:O208"/>
    <mergeCell ref="P201:P202"/>
    <mergeCell ref="Q201:Q202"/>
    <mergeCell ref="I202:J202"/>
    <mergeCell ref="K202:L202"/>
    <mergeCell ref="M202:N202"/>
    <mergeCell ref="I203:J203"/>
    <mergeCell ref="K203:L203"/>
    <mergeCell ref="M203:N203"/>
    <mergeCell ref="C201:C203"/>
    <mergeCell ref="E201:E202"/>
    <mergeCell ref="F201:F202"/>
    <mergeCell ref="G201:G202"/>
    <mergeCell ref="H201:H202"/>
    <mergeCell ref="I201:O201"/>
    <mergeCell ref="A196:A203"/>
    <mergeCell ref="B196:B200"/>
    <mergeCell ref="C196:C200"/>
    <mergeCell ref="H196:O196"/>
    <mergeCell ref="R196:R203"/>
    <mergeCell ref="H197:O197"/>
    <mergeCell ref="H198:O198"/>
    <mergeCell ref="H199:O199"/>
    <mergeCell ref="H200:O200"/>
    <mergeCell ref="B201:B203"/>
    <mergeCell ref="P193:P194"/>
    <mergeCell ref="Q193:Q194"/>
    <mergeCell ref="I194:J194"/>
    <mergeCell ref="K194:L194"/>
    <mergeCell ref="M194:N194"/>
    <mergeCell ref="I195:J195"/>
    <mergeCell ref="K195:L195"/>
    <mergeCell ref="M195:N195"/>
    <mergeCell ref="R188:R195"/>
    <mergeCell ref="H189:O189"/>
    <mergeCell ref="H190:O190"/>
    <mergeCell ref="H191:O191"/>
    <mergeCell ref="H192:O192"/>
    <mergeCell ref="B193:B195"/>
    <mergeCell ref="C193:C195"/>
    <mergeCell ref="D193:D195"/>
    <mergeCell ref="E193:E194"/>
    <mergeCell ref="F193:F194"/>
    <mergeCell ref="K187:L187"/>
    <mergeCell ref="M187:N187"/>
    <mergeCell ref="A188:A195"/>
    <mergeCell ref="B188:B192"/>
    <mergeCell ref="C188:C192"/>
    <mergeCell ref="H188:O188"/>
    <mergeCell ref="G193:G194"/>
    <mergeCell ref="H193:H194"/>
    <mergeCell ref="I193:O193"/>
    <mergeCell ref="G185:G186"/>
    <mergeCell ref="H185:H186"/>
    <mergeCell ref="I185:O185"/>
    <mergeCell ref="P185:P186"/>
    <mergeCell ref="Q185:Q186"/>
    <mergeCell ref="R185:R187"/>
    <mergeCell ref="I186:J186"/>
    <mergeCell ref="K186:L186"/>
    <mergeCell ref="M186:N186"/>
    <mergeCell ref="I187:J187"/>
    <mergeCell ref="S180:S181"/>
    <mergeCell ref="H181:O181"/>
    <mergeCell ref="H182:O182"/>
    <mergeCell ref="H183:O183"/>
    <mergeCell ref="H184:O184"/>
    <mergeCell ref="B185:B187"/>
    <mergeCell ref="C185:C187"/>
    <mergeCell ref="D185:D187"/>
    <mergeCell ref="E185:E186"/>
    <mergeCell ref="F185:F186"/>
    <mergeCell ref="R175:R179"/>
    <mergeCell ref="H176:O176"/>
    <mergeCell ref="H177:O177"/>
    <mergeCell ref="H178:O178"/>
    <mergeCell ref="H179:O179"/>
    <mergeCell ref="A180:A187"/>
    <mergeCell ref="B180:B184"/>
    <mergeCell ref="C180:C184"/>
    <mergeCell ref="H180:O180"/>
    <mergeCell ref="R180:R184"/>
    <mergeCell ref="I174:J174"/>
    <mergeCell ref="K174:L174"/>
    <mergeCell ref="M174:N174"/>
    <mergeCell ref="A175:A179"/>
    <mergeCell ref="B175:B179"/>
    <mergeCell ref="C175:C179"/>
    <mergeCell ref="H175:O175"/>
    <mergeCell ref="H172:H173"/>
    <mergeCell ref="I172:O172"/>
    <mergeCell ref="P172:P173"/>
    <mergeCell ref="Q172:Q173"/>
    <mergeCell ref="I173:J173"/>
    <mergeCell ref="K173:L173"/>
    <mergeCell ref="M173:N173"/>
    <mergeCell ref="H168:O168"/>
    <mergeCell ref="H169:O169"/>
    <mergeCell ref="H170:O170"/>
    <mergeCell ref="H171:O171"/>
    <mergeCell ref="B172:B174"/>
    <mergeCell ref="C172:C174"/>
    <mergeCell ref="D172:D174"/>
    <mergeCell ref="E172:E173"/>
    <mergeCell ref="F172:F173"/>
    <mergeCell ref="G172:G173"/>
    <mergeCell ref="R162:R166"/>
    <mergeCell ref="H163:O163"/>
    <mergeCell ref="H164:O164"/>
    <mergeCell ref="H165:O165"/>
    <mergeCell ref="H166:O166"/>
    <mergeCell ref="A167:A174"/>
    <mergeCell ref="B167:B171"/>
    <mergeCell ref="C167:C171"/>
    <mergeCell ref="H167:O167"/>
    <mergeCell ref="R167:R174"/>
    <mergeCell ref="I161:J161"/>
    <mergeCell ref="K161:L161"/>
    <mergeCell ref="M161:N161"/>
    <mergeCell ref="A162:A166"/>
    <mergeCell ref="B162:B166"/>
    <mergeCell ref="C162:C166"/>
    <mergeCell ref="H162:O162"/>
    <mergeCell ref="I159:O159"/>
    <mergeCell ref="P159:P160"/>
    <mergeCell ref="Q159:Q160"/>
    <mergeCell ref="I160:J160"/>
    <mergeCell ref="K160:L160"/>
    <mergeCell ref="M160:N160"/>
    <mergeCell ref="C159:C161"/>
    <mergeCell ref="D159:D161"/>
    <mergeCell ref="E159:E160"/>
    <mergeCell ref="F159:F160"/>
    <mergeCell ref="G159:G160"/>
    <mergeCell ref="H159:H160"/>
    <mergeCell ref="A154:A161"/>
    <mergeCell ref="B154:B158"/>
    <mergeCell ref="C154:C158"/>
    <mergeCell ref="H154:O154"/>
    <mergeCell ref="R154:R160"/>
    <mergeCell ref="H155:O155"/>
    <mergeCell ref="H156:O156"/>
    <mergeCell ref="H157:O157"/>
    <mergeCell ref="H158:O158"/>
    <mergeCell ref="B159:B161"/>
    <mergeCell ref="P151:P152"/>
    <mergeCell ref="Q151:Q152"/>
    <mergeCell ref="I152:J152"/>
    <mergeCell ref="K152:L152"/>
    <mergeCell ref="M152:N152"/>
    <mergeCell ref="I153:J153"/>
    <mergeCell ref="K153:L153"/>
    <mergeCell ref="M153:N153"/>
    <mergeCell ref="R146:R153"/>
    <mergeCell ref="H147:O147"/>
    <mergeCell ref="H148:O148"/>
    <mergeCell ref="H149:O149"/>
    <mergeCell ref="H150:O150"/>
    <mergeCell ref="B151:B153"/>
    <mergeCell ref="C151:C153"/>
    <mergeCell ref="D151:D153"/>
    <mergeCell ref="E151:E152"/>
    <mergeCell ref="F151:F152"/>
    <mergeCell ref="I145:J145"/>
    <mergeCell ref="K145:L145"/>
    <mergeCell ref="M145:N145"/>
    <mergeCell ref="A146:A153"/>
    <mergeCell ref="B146:B150"/>
    <mergeCell ref="C146:C150"/>
    <mergeCell ref="H146:O146"/>
    <mergeCell ref="G151:G152"/>
    <mergeCell ref="H151:H152"/>
    <mergeCell ref="I151:O151"/>
    <mergeCell ref="H143:H144"/>
    <mergeCell ref="I143:O143"/>
    <mergeCell ref="P143:P144"/>
    <mergeCell ref="Q143:Q144"/>
    <mergeCell ref="I144:J144"/>
    <mergeCell ref="K144:L144"/>
    <mergeCell ref="M144:N144"/>
    <mergeCell ref="H139:O139"/>
    <mergeCell ref="H140:O140"/>
    <mergeCell ref="H141:O141"/>
    <mergeCell ref="H142:O142"/>
    <mergeCell ref="B143:B145"/>
    <mergeCell ref="C143:C145"/>
    <mergeCell ref="D143:D145"/>
    <mergeCell ref="E143:E144"/>
    <mergeCell ref="F143:F144"/>
    <mergeCell ref="G143:G144"/>
    <mergeCell ref="R133:R137"/>
    <mergeCell ref="H134:O134"/>
    <mergeCell ref="H135:O135"/>
    <mergeCell ref="H136:O136"/>
    <mergeCell ref="H137:O137"/>
    <mergeCell ref="A138:A145"/>
    <mergeCell ref="B138:B142"/>
    <mergeCell ref="C138:C142"/>
    <mergeCell ref="H138:O138"/>
    <mergeCell ref="R138:R145"/>
    <mergeCell ref="I132:J132"/>
    <mergeCell ref="K132:L132"/>
    <mergeCell ref="M132:N132"/>
    <mergeCell ref="A133:A137"/>
    <mergeCell ref="B133:B137"/>
    <mergeCell ref="C133:C137"/>
    <mergeCell ref="H133:O133"/>
    <mergeCell ref="I130:O130"/>
    <mergeCell ref="P130:P131"/>
    <mergeCell ref="Q130:Q131"/>
    <mergeCell ref="I131:J131"/>
    <mergeCell ref="K131:L131"/>
    <mergeCell ref="M131:N131"/>
    <mergeCell ref="C130:C132"/>
    <mergeCell ref="D130:D132"/>
    <mergeCell ref="E130:E131"/>
    <mergeCell ref="F130:F131"/>
    <mergeCell ref="G130:G131"/>
    <mergeCell ref="H130:H131"/>
    <mergeCell ref="A124:A132"/>
    <mergeCell ref="B124:B129"/>
    <mergeCell ref="C124:C128"/>
    <mergeCell ref="H124:O124"/>
    <mergeCell ref="R124:R132"/>
    <mergeCell ref="H125:O125"/>
    <mergeCell ref="H126:O126"/>
    <mergeCell ref="H127:O127"/>
    <mergeCell ref="H128:O128"/>
    <mergeCell ref="B130:B132"/>
    <mergeCell ref="P121:P122"/>
    <mergeCell ref="Q121:Q122"/>
    <mergeCell ref="I122:J122"/>
    <mergeCell ref="K122:L122"/>
    <mergeCell ref="M122:N122"/>
    <mergeCell ref="I123:J123"/>
    <mergeCell ref="K123:L123"/>
    <mergeCell ref="M123:N123"/>
    <mergeCell ref="R116:R123"/>
    <mergeCell ref="H117:O117"/>
    <mergeCell ref="H118:O118"/>
    <mergeCell ref="H119:O119"/>
    <mergeCell ref="H120:O120"/>
    <mergeCell ref="B121:B123"/>
    <mergeCell ref="C121:C123"/>
    <mergeCell ref="D121:D123"/>
    <mergeCell ref="E121:E122"/>
    <mergeCell ref="F121:F122"/>
    <mergeCell ref="I115:J115"/>
    <mergeCell ref="K115:L115"/>
    <mergeCell ref="M115:N115"/>
    <mergeCell ref="A116:A123"/>
    <mergeCell ref="B116:B120"/>
    <mergeCell ref="C116:C120"/>
    <mergeCell ref="H116:O116"/>
    <mergeCell ref="G121:G122"/>
    <mergeCell ref="H121:H122"/>
    <mergeCell ref="I121:O121"/>
    <mergeCell ref="I113:O113"/>
    <mergeCell ref="P113:P114"/>
    <mergeCell ref="Q113:Q114"/>
    <mergeCell ref="I114:J114"/>
    <mergeCell ref="K114:L114"/>
    <mergeCell ref="M114:N114"/>
    <mergeCell ref="C113:C115"/>
    <mergeCell ref="D113:D115"/>
    <mergeCell ref="E113:E114"/>
    <mergeCell ref="F113:F114"/>
    <mergeCell ref="G113:G114"/>
    <mergeCell ref="H113:H114"/>
    <mergeCell ref="A108:A115"/>
    <mergeCell ref="B108:B112"/>
    <mergeCell ref="C108:C112"/>
    <mergeCell ref="H108:O108"/>
    <mergeCell ref="R108:R115"/>
    <mergeCell ref="H109:O109"/>
    <mergeCell ref="H110:O110"/>
    <mergeCell ref="H111:O111"/>
    <mergeCell ref="H112:O112"/>
    <mergeCell ref="B113:B115"/>
    <mergeCell ref="P105:P106"/>
    <mergeCell ref="Q105:Q106"/>
    <mergeCell ref="I106:J106"/>
    <mergeCell ref="K106:L106"/>
    <mergeCell ref="M106:N106"/>
    <mergeCell ref="I107:J107"/>
    <mergeCell ref="K107:L107"/>
    <mergeCell ref="M107:N107"/>
    <mergeCell ref="R100:R107"/>
    <mergeCell ref="H101:O101"/>
    <mergeCell ref="H102:O102"/>
    <mergeCell ref="H103:O103"/>
    <mergeCell ref="H104:O104"/>
    <mergeCell ref="B105:B107"/>
    <mergeCell ref="C105:C107"/>
    <mergeCell ref="D105:D107"/>
    <mergeCell ref="E105:E106"/>
    <mergeCell ref="F105:F106"/>
    <mergeCell ref="I99:J99"/>
    <mergeCell ref="K99:L99"/>
    <mergeCell ref="M99:N99"/>
    <mergeCell ref="A100:A107"/>
    <mergeCell ref="B100:B104"/>
    <mergeCell ref="C100:C104"/>
    <mergeCell ref="H100:O100"/>
    <mergeCell ref="G105:G106"/>
    <mergeCell ref="H105:H106"/>
    <mergeCell ref="I105:O105"/>
    <mergeCell ref="I97:O97"/>
    <mergeCell ref="P97:P98"/>
    <mergeCell ref="Q97:Q98"/>
    <mergeCell ref="I98:J98"/>
    <mergeCell ref="K98:L98"/>
    <mergeCell ref="M98:N98"/>
    <mergeCell ref="C97:C99"/>
    <mergeCell ref="D97:D99"/>
    <mergeCell ref="E97:E98"/>
    <mergeCell ref="F97:F98"/>
    <mergeCell ref="G97:G98"/>
    <mergeCell ref="H97:H98"/>
    <mergeCell ref="A92:A99"/>
    <mergeCell ref="B92:B96"/>
    <mergeCell ref="C92:C96"/>
    <mergeCell ref="H92:O92"/>
    <mergeCell ref="R92:R99"/>
    <mergeCell ref="H93:O93"/>
    <mergeCell ref="H94:O94"/>
    <mergeCell ref="H95:O95"/>
    <mergeCell ref="H96:O96"/>
    <mergeCell ref="B97:B99"/>
    <mergeCell ref="P89:P90"/>
    <mergeCell ref="Q89:Q90"/>
    <mergeCell ref="I90:J90"/>
    <mergeCell ref="K90:L90"/>
    <mergeCell ref="M90:N90"/>
    <mergeCell ref="I91:J91"/>
    <mergeCell ref="K91:L91"/>
    <mergeCell ref="M91:N91"/>
    <mergeCell ref="R84:R91"/>
    <mergeCell ref="H85:O85"/>
    <mergeCell ref="H86:O86"/>
    <mergeCell ref="H87:O87"/>
    <mergeCell ref="H88:O88"/>
    <mergeCell ref="B89:B91"/>
    <mergeCell ref="C89:C91"/>
    <mergeCell ref="D89:D91"/>
    <mergeCell ref="E89:E90"/>
    <mergeCell ref="F89:F90"/>
    <mergeCell ref="I83:J83"/>
    <mergeCell ref="K83:L83"/>
    <mergeCell ref="M83:N83"/>
    <mergeCell ref="A84:A91"/>
    <mergeCell ref="B84:B88"/>
    <mergeCell ref="C84:C88"/>
    <mergeCell ref="H84:O84"/>
    <mergeCell ref="G89:G90"/>
    <mergeCell ref="H89:H90"/>
    <mergeCell ref="I89:O89"/>
    <mergeCell ref="I81:O81"/>
    <mergeCell ref="P81:P82"/>
    <mergeCell ref="Q81:Q82"/>
    <mergeCell ref="I82:J82"/>
    <mergeCell ref="K82:L82"/>
    <mergeCell ref="M82:N82"/>
    <mergeCell ref="C81:C83"/>
    <mergeCell ref="D81:D83"/>
    <mergeCell ref="E81:E82"/>
    <mergeCell ref="F81:F82"/>
    <mergeCell ref="G81:G82"/>
    <mergeCell ref="H81:H82"/>
    <mergeCell ref="A76:A83"/>
    <mergeCell ref="B76:B80"/>
    <mergeCell ref="C76:C80"/>
    <mergeCell ref="H76:O76"/>
    <mergeCell ref="R76:R83"/>
    <mergeCell ref="H77:O77"/>
    <mergeCell ref="H78:O78"/>
    <mergeCell ref="H79:O79"/>
    <mergeCell ref="H80:O80"/>
    <mergeCell ref="B81:B83"/>
    <mergeCell ref="A71:A75"/>
    <mergeCell ref="B71:B75"/>
    <mergeCell ref="C71:C75"/>
    <mergeCell ref="H71:O71"/>
    <mergeCell ref="R71:R75"/>
    <mergeCell ref="H72:O72"/>
    <mergeCell ref="H73:O73"/>
    <mergeCell ref="H74:O74"/>
    <mergeCell ref="H75:O75"/>
    <mergeCell ref="A66:A70"/>
    <mergeCell ref="B66:B70"/>
    <mergeCell ref="C66:C70"/>
    <mergeCell ref="H66:O66"/>
    <mergeCell ref="R66:R70"/>
    <mergeCell ref="H67:O67"/>
    <mergeCell ref="H68:O68"/>
    <mergeCell ref="H69:O69"/>
    <mergeCell ref="H70:O70"/>
    <mergeCell ref="P63:P64"/>
    <mergeCell ref="Q63:Q64"/>
    <mergeCell ref="I64:J64"/>
    <mergeCell ref="K64:L64"/>
    <mergeCell ref="M64:N64"/>
    <mergeCell ref="I65:J65"/>
    <mergeCell ref="K65:L65"/>
    <mergeCell ref="M65:N65"/>
    <mergeCell ref="R58:R65"/>
    <mergeCell ref="H59:O59"/>
    <mergeCell ref="H60:O60"/>
    <mergeCell ref="H61:O61"/>
    <mergeCell ref="H62:O62"/>
    <mergeCell ref="B63:B65"/>
    <mergeCell ref="C63:C65"/>
    <mergeCell ref="D63:D65"/>
    <mergeCell ref="E63:E64"/>
    <mergeCell ref="F63:F64"/>
    <mergeCell ref="I57:J57"/>
    <mergeCell ref="K57:L57"/>
    <mergeCell ref="M57:N57"/>
    <mergeCell ref="A58:A65"/>
    <mergeCell ref="B58:B62"/>
    <mergeCell ref="C58:C62"/>
    <mergeCell ref="H58:O58"/>
    <mergeCell ref="G63:G64"/>
    <mergeCell ref="H63:H64"/>
    <mergeCell ref="I63:O63"/>
    <mergeCell ref="I55:O55"/>
    <mergeCell ref="P55:P56"/>
    <mergeCell ref="Q55:Q56"/>
    <mergeCell ref="I56:J56"/>
    <mergeCell ref="K56:L56"/>
    <mergeCell ref="M56:N56"/>
    <mergeCell ref="C55:C57"/>
    <mergeCell ref="D55:D57"/>
    <mergeCell ref="E55:E56"/>
    <mergeCell ref="F55:F56"/>
    <mergeCell ref="G55:G56"/>
    <mergeCell ref="H55:H56"/>
    <mergeCell ref="A50:A57"/>
    <mergeCell ref="B50:B54"/>
    <mergeCell ref="C50:C54"/>
    <mergeCell ref="H50:O50"/>
    <mergeCell ref="R50:R57"/>
    <mergeCell ref="H51:O51"/>
    <mergeCell ref="H52:O52"/>
    <mergeCell ref="H53:O53"/>
    <mergeCell ref="H54:O54"/>
    <mergeCell ref="B55:B57"/>
    <mergeCell ref="A45:A49"/>
    <mergeCell ref="B45:B49"/>
    <mergeCell ref="C45:C49"/>
    <mergeCell ref="H45:O45"/>
    <mergeCell ref="R45:R49"/>
    <mergeCell ref="H46:O46"/>
    <mergeCell ref="H47:O47"/>
    <mergeCell ref="H48:O48"/>
    <mergeCell ref="H49:O49"/>
    <mergeCell ref="A40:A44"/>
    <mergeCell ref="B40:B44"/>
    <mergeCell ref="C40:C44"/>
    <mergeCell ref="H40:O40"/>
    <mergeCell ref="R40:R44"/>
    <mergeCell ref="H41:O41"/>
    <mergeCell ref="H42:O42"/>
    <mergeCell ref="H43:O43"/>
    <mergeCell ref="H44:O44"/>
    <mergeCell ref="P37:P38"/>
    <mergeCell ref="Q37:Q38"/>
    <mergeCell ref="I38:J38"/>
    <mergeCell ref="K38:L38"/>
    <mergeCell ref="M38:N38"/>
    <mergeCell ref="I39:J39"/>
    <mergeCell ref="K39:L39"/>
    <mergeCell ref="M39:N39"/>
    <mergeCell ref="R32:R39"/>
    <mergeCell ref="H33:O33"/>
    <mergeCell ref="H34:O34"/>
    <mergeCell ref="H35:O35"/>
    <mergeCell ref="H36:O36"/>
    <mergeCell ref="B37:B39"/>
    <mergeCell ref="C37:C39"/>
    <mergeCell ref="D37:D39"/>
    <mergeCell ref="E37:E38"/>
    <mergeCell ref="F37:F38"/>
    <mergeCell ref="I31:J31"/>
    <mergeCell ref="K31:L31"/>
    <mergeCell ref="M31:N31"/>
    <mergeCell ref="A32:A39"/>
    <mergeCell ref="B32:B36"/>
    <mergeCell ref="C32:C36"/>
    <mergeCell ref="H32:O32"/>
    <mergeCell ref="G37:G38"/>
    <mergeCell ref="H37:H38"/>
    <mergeCell ref="I37:O37"/>
    <mergeCell ref="I29:O29"/>
    <mergeCell ref="P29:P30"/>
    <mergeCell ref="Q29:Q30"/>
    <mergeCell ref="I30:J30"/>
    <mergeCell ref="K30:L30"/>
    <mergeCell ref="M30:N30"/>
    <mergeCell ref="C29:C31"/>
    <mergeCell ref="D29:D31"/>
    <mergeCell ref="E29:E30"/>
    <mergeCell ref="F29:F30"/>
    <mergeCell ref="G29:G30"/>
    <mergeCell ref="H29:H30"/>
    <mergeCell ref="A24:A31"/>
    <mergeCell ref="B24:B28"/>
    <mergeCell ref="C24:C28"/>
    <mergeCell ref="H24:O24"/>
    <mergeCell ref="R24:R31"/>
    <mergeCell ref="H25:O25"/>
    <mergeCell ref="H26:O26"/>
    <mergeCell ref="H27:O27"/>
    <mergeCell ref="H28:O28"/>
    <mergeCell ref="B29:B31"/>
    <mergeCell ref="P21:P22"/>
    <mergeCell ref="Q21:Q22"/>
    <mergeCell ref="I22:J22"/>
    <mergeCell ref="K22:L22"/>
    <mergeCell ref="M22:N22"/>
    <mergeCell ref="I23:J23"/>
    <mergeCell ref="K23:L23"/>
    <mergeCell ref="M23:N23"/>
    <mergeCell ref="R16:R23"/>
    <mergeCell ref="H17:O17"/>
    <mergeCell ref="H18:O18"/>
    <mergeCell ref="H19:O19"/>
    <mergeCell ref="H20:O20"/>
    <mergeCell ref="B21:B23"/>
    <mergeCell ref="C21:C23"/>
    <mergeCell ref="D21:D23"/>
    <mergeCell ref="E21:E22"/>
    <mergeCell ref="F21:F22"/>
    <mergeCell ref="H14:O14"/>
    <mergeCell ref="H15:O15"/>
    <mergeCell ref="A16:A23"/>
    <mergeCell ref="B16:B20"/>
    <mergeCell ref="C16:C20"/>
    <mergeCell ref="H16:O16"/>
    <mergeCell ref="G21:G22"/>
    <mergeCell ref="H21:H22"/>
    <mergeCell ref="I21:O21"/>
    <mergeCell ref="R8:R9"/>
    <mergeCell ref="H9:O9"/>
    <mergeCell ref="H10:O10"/>
    <mergeCell ref="A11:A15"/>
    <mergeCell ref="B11:B15"/>
    <mergeCell ref="C11:C15"/>
    <mergeCell ref="H11:O11"/>
    <mergeCell ref="R11:R15"/>
    <mergeCell ref="H12:O12"/>
    <mergeCell ref="H13:O13"/>
    <mergeCell ref="O2:R2"/>
    <mergeCell ref="O3:R3"/>
    <mergeCell ref="O4:R4"/>
    <mergeCell ref="A6:R6"/>
    <mergeCell ref="A8:A9"/>
    <mergeCell ref="B8:B9"/>
    <mergeCell ref="C8:C9"/>
    <mergeCell ref="D8:D9"/>
    <mergeCell ref="E8:E9"/>
    <mergeCell ref="F8:Q8"/>
  </mergeCells>
  <pageMargins left="0.70866141732283472" right="0.11811023622047245" top="0.74803149606299213" bottom="0.74803149606299213" header="0.31496062992125984" footer="0.31496062992125984"/>
  <pageSetup paperSize="9" scale="80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2025-12-16T11:57:52Z</dcterms:modified>
</cp:coreProperties>
</file>