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0" i="1" l="1"/>
  <c r="E179" i="1"/>
  <c r="E178" i="1"/>
  <c r="E177" i="1"/>
  <c r="N176" i="1"/>
  <c r="M176" i="1"/>
  <c r="H176" i="1"/>
  <c r="G176" i="1"/>
  <c r="F176" i="1"/>
  <c r="E176" i="1"/>
  <c r="N175" i="1"/>
  <c r="M175" i="1"/>
  <c r="H175" i="1"/>
  <c r="G175" i="1"/>
  <c r="E175" i="1" s="1"/>
  <c r="F175" i="1"/>
  <c r="N174" i="1"/>
  <c r="M174" i="1"/>
  <c r="H174" i="1"/>
  <c r="G174" i="1"/>
  <c r="F174" i="1"/>
  <c r="E174" i="1"/>
  <c r="N173" i="1"/>
  <c r="M173" i="1"/>
  <c r="H173" i="1"/>
  <c r="G173" i="1"/>
  <c r="E173" i="1" s="1"/>
  <c r="F173" i="1"/>
  <c r="N172" i="1"/>
  <c r="M172" i="1"/>
  <c r="M171" i="1" s="1"/>
  <c r="H172" i="1"/>
  <c r="H171" i="1" s="1"/>
  <c r="G172" i="1"/>
  <c r="F172" i="1"/>
  <c r="E172" i="1"/>
  <c r="E171" i="1" s="1"/>
  <c r="N171" i="1"/>
  <c r="G171" i="1"/>
  <c r="F171" i="1"/>
  <c r="E167" i="1"/>
  <c r="E166" i="1"/>
  <c r="E165" i="1"/>
  <c r="E164" i="1"/>
  <c r="N163" i="1"/>
  <c r="M163" i="1"/>
  <c r="H163" i="1"/>
  <c r="G163" i="1"/>
  <c r="F163" i="1"/>
  <c r="E163" i="1"/>
  <c r="N162" i="1"/>
  <c r="M162" i="1"/>
  <c r="H162" i="1"/>
  <c r="G162" i="1"/>
  <c r="F162" i="1"/>
  <c r="E162" i="1" s="1"/>
  <c r="N161" i="1"/>
  <c r="M161" i="1"/>
  <c r="H161" i="1"/>
  <c r="G161" i="1"/>
  <c r="F161" i="1"/>
  <c r="E161" i="1"/>
  <c r="N160" i="1"/>
  <c r="M160" i="1"/>
  <c r="H160" i="1"/>
  <c r="G160" i="1"/>
  <c r="F160" i="1"/>
  <c r="E160" i="1" s="1"/>
  <c r="N159" i="1"/>
  <c r="M159" i="1"/>
  <c r="M158" i="1" s="1"/>
  <c r="H159" i="1"/>
  <c r="H158" i="1" s="1"/>
  <c r="G159" i="1"/>
  <c r="F159" i="1"/>
  <c r="E159" i="1"/>
  <c r="N158" i="1"/>
  <c r="G158" i="1"/>
  <c r="F158" i="1"/>
  <c r="E154" i="1"/>
  <c r="E153" i="1"/>
  <c r="E152" i="1"/>
  <c r="E151" i="1"/>
  <c r="N150" i="1"/>
  <c r="M150" i="1"/>
  <c r="H150" i="1"/>
  <c r="G150" i="1"/>
  <c r="F150" i="1"/>
  <c r="E150" i="1"/>
  <c r="N149" i="1"/>
  <c r="M149" i="1"/>
  <c r="H149" i="1"/>
  <c r="G149" i="1"/>
  <c r="F149" i="1"/>
  <c r="E149" i="1" s="1"/>
  <c r="N148" i="1"/>
  <c r="M148" i="1"/>
  <c r="H148" i="1"/>
  <c r="G148" i="1"/>
  <c r="F148" i="1"/>
  <c r="E148" i="1"/>
  <c r="N147" i="1"/>
  <c r="M147" i="1"/>
  <c r="H147" i="1"/>
  <c r="G147" i="1"/>
  <c r="F147" i="1"/>
  <c r="E147" i="1" s="1"/>
  <c r="N146" i="1"/>
  <c r="M146" i="1"/>
  <c r="M145" i="1" s="1"/>
  <c r="H146" i="1"/>
  <c r="H145" i="1" s="1"/>
  <c r="G146" i="1"/>
  <c r="F146" i="1"/>
  <c r="E146" i="1"/>
  <c r="N145" i="1"/>
  <c r="G145" i="1"/>
  <c r="F145" i="1"/>
  <c r="E141" i="1"/>
  <c r="E140" i="1"/>
  <c r="E139" i="1"/>
  <c r="E138" i="1"/>
  <c r="N137" i="1"/>
  <c r="M137" i="1"/>
  <c r="H137" i="1"/>
  <c r="G137" i="1"/>
  <c r="F137" i="1"/>
  <c r="E137" i="1"/>
  <c r="N136" i="1"/>
  <c r="M136" i="1"/>
  <c r="H136" i="1"/>
  <c r="G136" i="1"/>
  <c r="F136" i="1"/>
  <c r="E136" i="1" s="1"/>
  <c r="N135" i="1"/>
  <c r="M135" i="1"/>
  <c r="H135" i="1"/>
  <c r="G135" i="1"/>
  <c r="F135" i="1"/>
  <c r="E135" i="1"/>
  <c r="N134" i="1"/>
  <c r="M134" i="1"/>
  <c r="H134" i="1"/>
  <c r="G134" i="1"/>
  <c r="F134" i="1"/>
  <c r="E134" i="1" s="1"/>
  <c r="N133" i="1"/>
  <c r="M133" i="1"/>
  <c r="M132" i="1" s="1"/>
  <c r="H133" i="1"/>
  <c r="H132" i="1" s="1"/>
  <c r="G133" i="1"/>
  <c r="F133" i="1"/>
  <c r="E133" i="1"/>
  <c r="N132" i="1"/>
  <c r="G132" i="1"/>
  <c r="F132" i="1"/>
  <c r="E128" i="1"/>
  <c r="E127" i="1"/>
  <c r="E126" i="1"/>
  <c r="E125" i="1"/>
  <c r="N124" i="1"/>
  <c r="M124" i="1"/>
  <c r="H124" i="1"/>
  <c r="G124" i="1"/>
  <c r="F124" i="1"/>
  <c r="E124" i="1"/>
  <c r="N123" i="1"/>
  <c r="M123" i="1"/>
  <c r="H123" i="1"/>
  <c r="G123" i="1"/>
  <c r="F123" i="1"/>
  <c r="E123" i="1" s="1"/>
  <c r="N122" i="1"/>
  <c r="M122" i="1"/>
  <c r="H122" i="1"/>
  <c r="G122" i="1"/>
  <c r="F122" i="1"/>
  <c r="E122" i="1"/>
  <c r="N121" i="1"/>
  <c r="M121" i="1"/>
  <c r="H121" i="1"/>
  <c r="G121" i="1"/>
  <c r="F121" i="1"/>
  <c r="E121" i="1" s="1"/>
  <c r="N120" i="1"/>
  <c r="M120" i="1"/>
  <c r="M119" i="1" s="1"/>
  <c r="H120" i="1"/>
  <c r="H119" i="1" s="1"/>
  <c r="G120" i="1"/>
  <c r="F120" i="1"/>
  <c r="E120" i="1"/>
  <c r="E119" i="1" s="1"/>
  <c r="N119" i="1"/>
  <c r="G119" i="1"/>
  <c r="F119" i="1"/>
  <c r="E115" i="1"/>
  <c r="E114" i="1"/>
  <c r="E113" i="1"/>
  <c r="E112" i="1"/>
  <c r="N111" i="1"/>
  <c r="M111" i="1"/>
  <c r="H111" i="1"/>
  <c r="G111" i="1"/>
  <c r="F111" i="1"/>
  <c r="E111" i="1"/>
  <c r="E107" i="1"/>
  <c r="H106" i="1"/>
  <c r="E106" i="1" s="1"/>
  <c r="E105" i="1"/>
  <c r="E104" i="1"/>
  <c r="N103" i="1"/>
  <c r="M103" i="1"/>
  <c r="H103" i="1"/>
  <c r="G103" i="1"/>
  <c r="F103" i="1"/>
  <c r="E99" i="1"/>
  <c r="E95" i="1" s="1"/>
  <c r="E98" i="1"/>
  <c r="E97" i="1"/>
  <c r="E96" i="1"/>
  <c r="N95" i="1"/>
  <c r="M95" i="1"/>
  <c r="H95" i="1"/>
  <c r="G95" i="1"/>
  <c r="F95" i="1"/>
  <c r="N94" i="1"/>
  <c r="M94" i="1"/>
  <c r="H94" i="1"/>
  <c r="G94" i="1"/>
  <c r="F94" i="1"/>
  <c r="E94" i="1" s="1"/>
  <c r="N93" i="1"/>
  <c r="M93" i="1"/>
  <c r="H93" i="1"/>
  <c r="G93" i="1"/>
  <c r="F93" i="1"/>
  <c r="E93" i="1" s="1"/>
  <c r="N92" i="1"/>
  <c r="M92" i="1"/>
  <c r="H92" i="1"/>
  <c r="G92" i="1"/>
  <c r="F92" i="1"/>
  <c r="E92" i="1" s="1"/>
  <c r="N91" i="1"/>
  <c r="N90" i="1" s="1"/>
  <c r="M91" i="1"/>
  <c r="M90" i="1" s="1"/>
  <c r="H91" i="1"/>
  <c r="G91" i="1"/>
  <c r="F91" i="1"/>
  <c r="E91" i="1" s="1"/>
  <c r="H90" i="1"/>
  <c r="G90" i="1"/>
  <c r="E86" i="1"/>
  <c r="E82" i="1" s="1"/>
  <c r="E85" i="1"/>
  <c r="E84" i="1"/>
  <c r="E83" i="1"/>
  <c r="N82" i="1"/>
  <c r="M82" i="1"/>
  <c r="H82" i="1"/>
  <c r="G82" i="1"/>
  <c r="F82" i="1"/>
  <c r="N81" i="1"/>
  <c r="M81" i="1"/>
  <c r="H81" i="1"/>
  <c r="G81" i="1"/>
  <c r="G201" i="1" s="1"/>
  <c r="F81" i="1"/>
  <c r="E81" i="1" s="1"/>
  <c r="N80" i="1"/>
  <c r="M80" i="1"/>
  <c r="H80" i="1"/>
  <c r="G80" i="1"/>
  <c r="F80" i="1"/>
  <c r="E80" i="1" s="1"/>
  <c r="N79" i="1"/>
  <c r="M79" i="1"/>
  <c r="H79" i="1"/>
  <c r="G79" i="1"/>
  <c r="G199" i="1" s="1"/>
  <c r="F79" i="1"/>
  <c r="E79" i="1" s="1"/>
  <c r="N78" i="1"/>
  <c r="N77" i="1" s="1"/>
  <c r="M78" i="1"/>
  <c r="M77" i="1" s="1"/>
  <c r="H78" i="1"/>
  <c r="G78" i="1"/>
  <c r="F78" i="1"/>
  <c r="E78" i="1" s="1"/>
  <c r="H77" i="1"/>
  <c r="G77" i="1"/>
  <c r="E73" i="1"/>
  <c r="E69" i="1" s="1"/>
  <c r="E72" i="1"/>
  <c r="E71" i="1"/>
  <c r="E70" i="1"/>
  <c r="N69" i="1"/>
  <c r="M69" i="1"/>
  <c r="H69" i="1"/>
  <c r="G69" i="1"/>
  <c r="F69" i="1"/>
  <c r="E65" i="1"/>
  <c r="E64" i="1"/>
  <c r="E63" i="1"/>
  <c r="E62" i="1"/>
  <c r="E61" i="1" s="1"/>
  <c r="N61" i="1"/>
  <c r="M61" i="1"/>
  <c r="H61" i="1"/>
  <c r="G61" i="1"/>
  <c r="F61" i="1"/>
  <c r="E57" i="1"/>
  <c r="E53" i="1" s="1"/>
  <c r="E56" i="1"/>
  <c r="E55" i="1"/>
  <c r="E54" i="1"/>
  <c r="N53" i="1"/>
  <c r="M53" i="1"/>
  <c r="H53" i="1"/>
  <c r="G53" i="1"/>
  <c r="F53" i="1"/>
  <c r="E49" i="1"/>
  <c r="E48" i="1"/>
  <c r="E47" i="1"/>
  <c r="E46" i="1"/>
  <c r="E45" i="1" s="1"/>
  <c r="N45" i="1"/>
  <c r="M45" i="1"/>
  <c r="H45" i="1"/>
  <c r="G45" i="1"/>
  <c r="F45" i="1"/>
  <c r="E41" i="1"/>
  <c r="E37" i="1" s="1"/>
  <c r="E40" i="1"/>
  <c r="E39" i="1"/>
  <c r="E38" i="1"/>
  <c r="N37" i="1"/>
  <c r="M37" i="1"/>
  <c r="H37" i="1"/>
  <c r="G37" i="1"/>
  <c r="F37" i="1"/>
  <c r="E33" i="1"/>
  <c r="N32" i="1"/>
  <c r="M32" i="1"/>
  <c r="M29" i="1" s="1"/>
  <c r="H32" i="1"/>
  <c r="G32" i="1"/>
  <c r="E32" i="1" s="1"/>
  <c r="E31" i="1"/>
  <c r="E30" i="1"/>
  <c r="E29" i="1" s="1"/>
  <c r="N29" i="1"/>
  <c r="H29" i="1"/>
  <c r="G29" i="1"/>
  <c r="F29" i="1"/>
  <c r="N28" i="1"/>
  <c r="M28" i="1"/>
  <c r="H28" i="1"/>
  <c r="G28" i="1"/>
  <c r="F28" i="1"/>
  <c r="E28" i="1" s="1"/>
  <c r="N27" i="1"/>
  <c r="H27" i="1"/>
  <c r="G27" i="1"/>
  <c r="F27" i="1"/>
  <c r="N26" i="1"/>
  <c r="M26" i="1"/>
  <c r="H26" i="1"/>
  <c r="G26" i="1"/>
  <c r="F26" i="1"/>
  <c r="E26" i="1" s="1"/>
  <c r="N25" i="1"/>
  <c r="M25" i="1"/>
  <c r="H25" i="1"/>
  <c r="H24" i="1" s="1"/>
  <c r="G25" i="1"/>
  <c r="G24" i="1" s="1"/>
  <c r="F25" i="1"/>
  <c r="E25" i="1" s="1"/>
  <c r="N24" i="1"/>
  <c r="F24" i="1"/>
  <c r="E20" i="1"/>
  <c r="E19" i="1"/>
  <c r="E18" i="1"/>
  <c r="E17" i="1"/>
  <c r="E16" i="1" s="1"/>
  <c r="N16" i="1"/>
  <c r="M16" i="1"/>
  <c r="H16" i="1"/>
  <c r="G16" i="1"/>
  <c r="F16" i="1"/>
  <c r="N15" i="1"/>
  <c r="N201" i="1" s="1"/>
  <c r="M15" i="1"/>
  <c r="M201" i="1" s="1"/>
  <c r="H15" i="1"/>
  <c r="H201" i="1" s="1"/>
  <c r="G15" i="1"/>
  <c r="F15" i="1"/>
  <c r="F201" i="1" s="1"/>
  <c r="N14" i="1"/>
  <c r="N200" i="1" s="1"/>
  <c r="M14" i="1"/>
  <c r="H14" i="1"/>
  <c r="H200" i="1" s="1"/>
  <c r="G14" i="1"/>
  <c r="G200" i="1" s="1"/>
  <c r="F14" i="1"/>
  <c r="F200" i="1" s="1"/>
  <c r="N13" i="1"/>
  <c r="N199" i="1" s="1"/>
  <c r="M13" i="1"/>
  <c r="M199" i="1" s="1"/>
  <c r="H13" i="1"/>
  <c r="H199" i="1" s="1"/>
  <c r="G13" i="1"/>
  <c r="F13" i="1"/>
  <c r="F199" i="1" s="1"/>
  <c r="N12" i="1"/>
  <c r="N198" i="1" s="1"/>
  <c r="M12" i="1"/>
  <c r="H12" i="1"/>
  <c r="H198" i="1" s="1"/>
  <c r="H197" i="1" s="1"/>
  <c r="G12" i="1"/>
  <c r="G198" i="1" s="1"/>
  <c r="F12" i="1"/>
  <c r="F198" i="1" s="1"/>
  <c r="N11" i="1"/>
  <c r="M11" i="1"/>
  <c r="F11" i="1"/>
  <c r="E201" i="1" l="1"/>
  <c r="E90" i="1"/>
  <c r="E158" i="1"/>
  <c r="F197" i="1"/>
  <c r="N197" i="1"/>
  <c r="E77" i="1"/>
  <c r="E145" i="1"/>
  <c r="G197" i="1"/>
  <c r="E199" i="1"/>
  <c r="E103" i="1"/>
  <c r="E132" i="1"/>
  <c r="M198" i="1"/>
  <c r="E198" i="1" s="1"/>
  <c r="G11" i="1"/>
  <c r="E12" i="1"/>
  <c r="E14" i="1"/>
  <c r="M27" i="1"/>
  <c r="H11" i="1"/>
  <c r="F77" i="1"/>
  <c r="F90" i="1"/>
  <c r="E13" i="1"/>
  <c r="E15" i="1"/>
  <c r="E11" i="1" l="1"/>
  <c r="M24" i="1"/>
  <c r="M200" i="1"/>
  <c r="E200" i="1" s="1"/>
  <c r="E197" i="1" s="1"/>
  <c r="E27" i="1"/>
  <c r="E24" i="1" s="1"/>
  <c r="M197" i="1" l="1"/>
</calcChain>
</file>

<file path=xl/sharedStrings.xml><?xml version="1.0" encoding="utf-8"?>
<sst xmlns="http://schemas.openxmlformats.org/spreadsheetml/2006/main" count="455" uniqueCount="103">
  <si>
    <t>Приложение № 3</t>
  </si>
  <si>
    <t>к постановлению Администрации</t>
  </si>
  <si>
    <t xml:space="preserve"> городского округа Жуковский </t>
  </si>
  <si>
    <t xml:space="preserve">«8. Перечень мероприятий подпрограммы 2 «Дополнительное образование, воспитание и психолого-социальное сопровождение детей» </t>
  </si>
  <si>
    <t>№ п/п</t>
  </si>
  <si>
    <t>Мероприятие подпрограммы</t>
  </si>
  <si>
    <t>Сроки исполнения мероприятия</t>
  </si>
  <si>
    <t>Источники финансирования</t>
  </si>
  <si>
    <t>Всего, (тыс. руб.)</t>
  </si>
  <si>
    <t>Объем финансирования по годам (тыс. руб.)</t>
  </si>
  <si>
    <t>Ответственный за выполнение мероприятия подпрограммы</t>
  </si>
  <si>
    <t>2026 год</t>
  </si>
  <si>
    <t>2027 год</t>
  </si>
  <si>
    <t>1.</t>
  </si>
  <si>
    <t>Основное мероприятие 01.
Реализация «пилотных проектов» обновления содержания и технологий дополнительного образования, воспитания, психолого-педагогического сопровождения детей</t>
  </si>
  <si>
    <t>Итого</t>
  </si>
  <si>
    <t xml:space="preserve">Средства бюджета Московской области </t>
  </si>
  <si>
    <t>Средства федерального бюджета</t>
  </si>
  <si>
    <t>Средства бюджета муниципального образования</t>
  </si>
  <si>
    <t>Внебюджетные источники</t>
  </si>
  <si>
    <t>1.1.</t>
  </si>
  <si>
    <t>Мероприятие 01.01. Стипендии в области образования, культуры и искусства (юные дарования, одаренные дети)</t>
  </si>
  <si>
    <t>Управление обазования, МКУ "ЦБ"</t>
  </si>
  <si>
    <t>Произведены выплаты в области образования, культуры и искусства (юные дарования, одаренные дети), человек</t>
  </si>
  <si>
    <t>Всего</t>
  </si>
  <si>
    <t>Итого 2023 год</t>
  </si>
  <si>
    <t>Итого 2024 год</t>
  </si>
  <si>
    <t>2025 год</t>
  </si>
  <si>
    <t>В том числе:</t>
  </si>
  <si>
    <t>1 квартал</t>
  </si>
  <si>
    <t>1 полугодие</t>
  </si>
  <si>
    <t>9 месяцев</t>
  </si>
  <si>
    <t>12 месяцев</t>
  </si>
  <si>
    <t>-</t>
  </si>
  <si>
    <t>2.</t>
  </si>
  <si>
    <t>Основное мероприятие 02.
Финансовое обеспечение деятельности организаций дополнительного образования</t>
  </si>
  <si>
    <t>2.1.</t>
  </si>
  <si>
    <t>Мероприятие 02.01. 
Расходы на обеспечение деятельности (оказание услуг) муниципальных учреждений - организации дополнительного образования</t>
  </si>
  <si>
    <t>Обеспечено финансирование муниципальных организаций дополнительного образования, шт.</t>
  </si>
  <si>
    <t>2.2</t>
  </si>
  <si>
    <t>Мероприятие 02.02. 
Укрепление материально-технической базы и проведение текущего ремонта учреждений дополнительного образования</t>
  </si>
  <si>
    <t xml:space="preserve">В муниципальных образовательных организациях дополнительного образования улучшена материально-техническая база, шт.
</t>
  </si>
  <si>
    <t>2.3</t>
  </si>
  <si>
    <t>Мероприятие 02.03. 
Профессиональная физическая охрана муниципальных учреждений дополнительного образования</t>
  </si>
  <si>
    <t xml:space="preserve">Результат выполнения мероприятия не предусмотрен
</t>
  </si>
  <si>
    <t>2.4</t>
  </si>
  <si>
    <t>Мероприятие 02.04. Мероприятия в сфере дополнительного  образования</t>
  </si>
  <si>
    <t>2.2.</t>
  </si>
  <si>
    <t>Мероприятие 02.05. 
Проведение капитального ремонта, технического переоснащения и благоустройства территорий учреждений образования</t>
  </si>
  <si>
    <t>Управление образования, МКУ "ЦБ"</t>
  </si>
  <si>
    <t>2.3.</t>
  </si>
  <si>
    <t>Мероприятие 2.7 «Сохранение достигнутого уровня заработной платы педагогических работников организаций дополнительного образования сферы образования»</t>
  </si>
  <si>
    <t xml:space="preserve"> Достижение соотношения средней заработной платы педагогических работников организаций дополнительного образования сферы образования без учета внешних совместителей и среднемесячной номинальной начисленной заработной платы учителей, %
</t>
  </si>
  <si>
    <t>3.</t>
  </si>
  <si>
    <t>Основное мероприятие 03. Обеспечение развития инновационной инфраструктуры общего образования</t>
  </si>
  <si>
    <t>3.1.</t>
  </si>
  <si>
    <t>Мероприятие 03.05. Предоставление детям отдельных категорий граждан права бесплатного посещения занятий по дополнительным образовательным программам, реализуемым на платной основе в муниципальных образовательных организациях</t>
  </si>
  <si>
    <t xml:space="preserve">Не взимается плата за посещение занятий по дополнительным образовательным программам, реализуемым на платной основе в муниципальных образовательных организациях, детьми граждан, участвующих в специальной военной операции, в общем числе обратившихся, %
</t>
  </si>
  <si>
    <t>4.</t>
  </si>
  <si>
    <t>Основное мероприятие 04.
Обеспечение функционирования модели персонифицированного финансирования дополнительного образования детей</t>
  </si>
  <si>
    <t>4.1</t>
  </si>
  <si>
    <t>Мероприятие 04.01. 
Проведение капитального ремонта в муниципальных образовательных организациях дополнительного образования</t>
  </si>
  <si>
    <t xml:space="preserve">Проведен капитальный ремонт в муниципальных образовательных организациях дополнительного образования, шт.
</t>
  </si>
  <si>
    <t>4.1.</t>
  </si>
  <si>
    <t>Мероприятие 04.02. Внедрение и обеспечение функционирования модели персонифицированного финансирования дополнительного образования детей</t>
  </si>
  <si>
    <t>Обеспечено функционирования модели персонифицированного финансирования дополнительного образования детей, %</t>
  </si>
  <si>
    <t>4.3</t>
  </si>
  <si>
    <t>Мероприятие 04.03 Методическое и информационное сопровождение участников системы персонифицированного финансирования дополнительного образования детей</t>
  </si>
  <si>
    <t>Результат выполнения мероприятия не предусмотрен</t>
  </si>
  <si>
    <t>5.</t>
  </si>
  <si>
    <t>Основное мероприятие 05.
Повышение степени пожарной безопасности</t>
  </si>
  <si>
    <t>5.1.</t>
  </si>
  <si>
    <t>Мероприятие 05.01.
Выполнение работ по обеспечению пожарной безопасности в муниципальных организациях дополнительного образования</t>
  </si>
  <si>
    <t xml:space="preserve">Проведены работы в муниципальных организациях дополнительного образования для обеспечения пожарной безопасности, ед.
</t>
  </si>
  <si>
    <t>6</t>
  </si>
  <si>
    <t xml:space="preserve">Основное мероприятие  Е2
Федеральный проект «Успех каждого ребенка» </t>
  </si>
  <si>
    <t>6.1</t>
  </si>
  <si>
    <t>Мероприятие Е2.02.
Создание новых мест в образовательных организациях различных типов для реализации дополнительных общеразвивающих программ всех направленностей</t>
  </si>
  <si>
    <t xml:space="preserve">Созданы новые места в образовательных организациях различных типов для реализации дополнительных общеразвивающих программ всех направленностей (нарастающим итогом)
</t>
  </si>
  <si>
    <t>7</t>
  </si>
  <si>
    <t>Основное мероприятие  Е4
Федеральный проект «Цифровая образовательная среда»</t>
  </si>
  <si>
    <t>7.1</t>
  </si>
  <si>
    <t>Мероприятие  Е4.01.
Создание центров цифрового образования детей</t>
  </si>
  <si>
    <t>Созданы центры цифрового образования детей "IT-куб", шт.</t>
  </si>
  <si>
    <t>6.</t>
  </si>
  <si>
    <t xml:space="preserve">Основное мероприятие EB: 
федеральный проект «Патриотическое воспитание граждан Российской Федерации»
</t>
  </si>
  <si>
    <t>6.1.</t>
  </si>
  <si>
    <t>Мероприятие ЕВ.01. 
Оснащение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</si>
  <si>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Муниципальные общеобразовательные организации, в том числе структурные подразделения указанных организаций, оснащеныгосударственными символами Российской Федерации, ед.</t>
  </si>
  <si>
    <t>9</t>
  </si>
  <si>
    <t>Основное мероприятие Е1: 
Федеральный проект «Современная школа»</t>
  </si>
  <si>
    <t>9.1</t>
  </si>
  <si>
    <t>Мероприятие Е1.01.
Создание детского технопарка «Кванториум»</t>
  </si>
  <si>
    <t xml:space="preserve">Созданы детские технопарки «Кванториум», шт.
</t>
  </si>
  <si>
    <t>10</t>
  </si>
  <si>
    <t xml:space="preserve">Основное мероприятие 50.
Мероприятия по повышению финансовой грамотности </t>
  </si>
  <si>
    <t>Финансирование в пределах предусмотренных  средств</t>
  </si>
  <si>
    <t>10.1</t>
  </si>
  <si>
    <t>Мероприятие 50.01.
Участие обучающихся общеобразовательных организаций во Всероссийских, межрегиональных, муниципальных мероприятиях по финансовой грамотности, в том числе в формате онлайн</t>
  </si>
  <si>
    <t xml:space="preserve">Общеобразовательные организации приняли участие в мероприятиях по финансовой грамотности, шт.
</t>
  </si>
  <si>
    <t xml:space="preserve"> Итого </t>
  </si>
  <si>
    <t>».</t>
  </si>
  <si>
    <t>от 09.12.2025 №1899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</si>
</sst>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#,##0.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 applyFill="1"/>
    <xf numFmtId="0" fontId="0" fillId="0" borderId="0" xfId="0" applyFill="1" applyAlignment="1">
      <alignment horizontal="left" wrapText="1"/>
    </xf>
    <xf numFmtId="0" fontId="0" fillId="0" borderId="0" xfId="0" applyFill="1"/>
    <xf numFmtId="0" fontId="0" fillId="0" borderId="0" xfId="0" applyFill="1" applyAlignment="1">
      <alignment wrapText="1"/>
    </xf>
    <xf numFmtId="164" fontId="1" fillId="0" borderId="0" xfId="0" applyNumberFormat="1" applyFont="1" applyAlignment="1">
      <alignment horizontal="right"/>
    </xf>
    <xf numFmtId="0" fontId="1" fillId="0" borderId="0" xfId="0" applyFont="1" applyFill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vertical="top" wrapText="1"/>
    </xf>
    <xf numFmtId="165" fontId="2" fillId="0" borderId="1" xfId="0" applyNumberFormat="1" applyFont="1" applyFill="1" applyBorder="1" applyAlignment="1">
      <alignment horizontal="center" vertical="top" wrapText="1"/>
    </xf>
    <xf numFmtId="165" fontId="2" fillId="0" borderId="1" xfId="0" applyNumberFormat="1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left" vertical="top" wrapText="1"/>
    </xf>
    <xf numFmtId="49" fontId="2" fillId="0" borderId="5" xfId="0" applyNumberFormat="1" applyFont="1" applyFill="1" applyBorder="1" applyAlignment="1">
      <alignment horizontal="left" vertical="top" wrapText="1"/>
    </xf>
    <xf numFmtId="49" fontId="2" fillId="0" borderId="6" xfId="0" applyNumberFormat="1" applyFont="1" applyFill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top" wrapText="1"/>
    </xf>
    <xf numFmtId="0" fontId="0" fillId="0" borderId="7" xfId="0" applyFill="1" applyBorder="1"/>
    <xf numFmtId="0" fontId="0" fillId="0" borderId="0" xfId="0" applyFill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3"/>
  <sheetViews>
    <sheetView tabSelected="1" topLeftCell="A161" workbookViewId="0">
      <selection activeCell="L5" sqref="L5"/>
    </sheetView>
  </sheetViews>
  <sheetFormatPr defaultRowHeight="15" x14ac:dyDescent="0.25"/>
  <cols>
    <col min="1" max="1" width="9.140625" style="1"/>
    <col min="2" max="2" width="36.42578125" style="2" customWidth="1"/>
    <col min="3" max="3" width="12.5703125" style="3" customWidth="1"/>
    <col min="4" max="4" width="14.42578125" style="4" customWidth="1"/>
    <col min="5" max="5" width="11.28515625" style="3" bestFit="1" customWidth="1"/>
    <col min="6" max="7" width="10.42578125" style="3" bestFit="1" customWidth="1"/>
    <col min="8" max="12" width="9.140625" style="3"/>
    <col min="13" max="14" width="10.42578125" style="3" bestFit="1" customWidth="1"/>
    <col min="15" max="15" width="12.42578125" style="3" customWidth="1"/>
    <col min="16" max="16384" width="9.140625" style="3"/>
  </cols>
  <sheetData>
    <row r="1" spans="1:15" x14ac:dyDescent="0.25">
      <c r="L1" s="5" t="s">
        <v>0</v>
      </c>
      <c r="M1" s="5"/>
      <c r="N1" s="5"/>
      <c r="O1" s="5"/>
    </row>
    <row r="2" spans="1:15" x14ac:dyDescent="0.25">
      <c r="L2" s="5" t="s">
        <v>1</v>
      </c>
      <c r="M2" s="5"/>
      <c r="N2" s="5"/>
      <c r="O2" s="5"/>
    </row>
    <row r="3" spans="1:15" x14ac:dyDescent="0.25">
      <c r="L3" s="5" t="s">
        <v>2</v>
      </c>
      <c r="M3" s="5"/>
      <c r="N3" s="5"/>
      <c r="O3" s="5"/>
    </row>
    <row r="4" spans="1:15" x14ac:dyDescent="0.25">
      <c r="L4" s="5" t="s">
        <v>102</v>
      </c>
      <c r="M4" s="5"/>
      <c r="N4" s="5"/>
      <c r="O4" s="5"/>
    </row>
    <row r="6" spans="1:15" x14ac:dyDescent="0.25">
      <c r="B6" s="6" t="s">
        <v>3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8" spans="1:15" ht="22.5" customHeight="1" x14ac:dyDescent="0.25">
      <c r="A8" s="7" t="s">
        <v>4</v>
      </c>
      <c r="B8" s="8" t="s">
        <v>5</v>
      </c>
      <c r="C8" s="8" t="s">
        <v>6</v>
      </c>
      <c r="D8" s="8" t="s">
        <v>7</v>
      </c>
      <c r="E8" s="8" t="s">
        <v>8</v>
      </c>
      <c r="F8" s="9" t="s">
        <v>9</v>
      </c>
      <c r="G8" s="10"/>
      <c r="H8" s="10"/>
      <c r="I8" s="10"/>
      <c r="J8" s="10"/>
      <c r="K8" s="10"/>
      <c r="L8" s="10"/>
      <c r="M8" s="10"/>
      <c r="N8" s="10"/>
      <c r="O8" s="8" t="s">
        <v>10</v>
      </c>
    </row>
    <row r="9" spans="1:15" x14ac:dyDescent="0.25">
      <c r="A9" s="7"/>
      <c r="B9" s="8"/>
      <c r="C9" s="8"/>
      <c r="D9" s="8"/>
      <c r="E9" s="8"/>
      <c r="F9" s="11">
        <v>2023</v>
      </c>
      <c r="G9" s="12">
        <v>2024</v>
      </c>
      <c r="H9" s="13">
        <v>2025</v>
      </c>
      <c r="I9" s="13"/>
      <c r="J9" s="13"/>
      <c r="K9" s="13"/>
      <c r="L9" s="13"/>
      <c r="M9" s="12" t="s">
        <v>11</v>
      </c>
      <c r="N9" s="12" t="s">
        <v>12</v>
      </c>
      <c r="O9" s="8"/>
    </row>
    <row r="10" spans="1:15" x14ac:dyDescent="0.25">
      <c r="A10" s="14">
        <v>1</v>
      </c>
      <c r="B10" s="11">
        <v>2</v>
      </c>
      <c r="C10" s="15">
        <v>3</v>
      </c>
      <c r="D10" s="11">
        <v>4</v>
      </c>
      <c r="E10" s="15">
        <v>5</v>
      </c>
      <c r="F10" s="15">
        <v>6</v>
      </c>
      <c r="G10" s="15">
        <v>7</v>
      </c>
      <c r="H10" s="16">
        <v>8</v>
      </c>
      <c r="I10" s="16"/>
      <c r="J10" s="16"/>
      <c r="K10" s="16"/>
      <c r="L10" s="16"/>
      <c r="M10" s="15">
        <v>9</v>
      </c>
      <c r="N10" s="15">
        <v>10</v>
      </c>
      <c r="O10" s="15">
        <v>11</v>
      </c>
    </row>
    <row r="11" spans="1:15" x14ac:dyDescent="0.25">
      <c r="A11" s="7" t="s">
        <v>13</v>
      </c>
      <c r="B11" s="17" t="s">
        <v>14</v>
      </c>
      <c r="C11" s="18"/>
      <c r="D11" s="19" t="s">
        <v>15</v>
      </c>
      <c r="E11" s="20">
        <f>E12+E13+E14+E15</f>
        <v>2900</v>
      </c>
      <c r="F11" s="20">
        <f t="shared" ref="F11:G11" si="0">F12+F13+F14+F15</f>
        <v>500</v>
      </c>
      <c r="G11" s="20">
        <f t="shared" si="0"/>
        <v>600</v>
      </c>
      <c r="H11" s="21">
        <f>H12+H13+H14+H15</f>
        <v>600</v>
      </c>
      <c r="I11" s="21"/>
      <c r="J11" s="21"/>
      <c r="K11" s="21"/>
      <c r="L11" s="21"/>
      <c r="M11" s="20">
        <f>M12+M13+M14+M15</f>
        <v>600</v>
      </c>
      <c r="N11" s="20">
        <f t="shared" ref="N11" si="1">N12+N13+N14+N15</f>
        <v>600</v>
      </c>
      <c r="O11" s="18"/>
    </row>
    <row r="12" spans="1:15" ht="33.75" x14ac:dyDescent="0.25">
      <c r="A12" s="7"/>
      <c r="B12" s="17"/>
      <c r="C12" s="18"/>
      <c r="D12" s="19" t="s">
        <v>16</v>
      </c>
      <c r="E12" s="20">
        <f>F12+G12+H12+M12+N12</f>
        <v>0</v>
      </c>
      <c r="F12" s="20">
        <f>F17</f>
        <v>0</v>
      </c>
      <c r="G12" s="20">
        <f>G17</f>
        <v>0</v>
      </c>
      <c r="H12" s="21">
        <f>H17</f>
        <v>0</v>
      </c>
      <c r="I12" s="21"/>
      <c r="J12" s="21"/>
      <c r="K12" s="21"/>
      <c r="L12" s="21"/>
      <c r="M12" s="20">
        <f>M17</f>
        <v>0</v>
      </c>
      <c r="N12" s="20">
        <f>N17</f>
        <v>0</v>
      </c>
      <c r="O12" s="18"/>
    </row>
    <row r="13" spans="1:15" ht="33.75" x14ac:dyDescent="0.25">
      <c r="A13" s="7"/>
      <c r="B13" s="17"/>
      <c r="C13" s="18"/>
      <c r="D13" s="19" t="s">
        <v>17</v>
      </c>
      <c r="E13" s="20">
        <f t="shared" ref="E13:E15" si="2">F13+G13+H13+M13+N13</f>
        <v>0</v>
      </c>
      <c r="F13" s="20">
        <f t="shared" ref="F13:H15" si="3">F18</f>
        <v>0</v>
      </c>
      <c r="G13" s="20">
        <f t="shared" si="3"/>
        <v>0</v>
      </c>
      <c r="H13" s="21">
        <f t="shared" si="3"/>
        <v>0</v>
      </c>
      <c r="I13" s="21"/>
      <c r="J13" s="21"/>
      <c r="K13" s="21"/>
      <c r="L13" s="21"/>
      <c r="M13" s="20">
        <f t="shared" ref="M13:N15" si="4">M18</f>
        <v>0</v>
      </c>
      <c r="N13" s="20">
        <f t="shared" si="4"/>
        <v>0</v>
      </c>
      <c r="O13" s="18"/>
    </row>
    <row r="14" spans="1:15" ht="33.75" x14ac:dyDescent="0.25">
      <c r="A14" s="7"/>
      <c r="B14" s="17"/>
      <c r="C14" s="18"/>
      <c r="D14" s="19" t="s">
        <v>18</v>
      </c>
      <c r="E14" s="20">
        <f t="shared" si="2"/>
        <v>2900</v>
      </c>
      <c r="F14" s="20">
        <f t="shared" si="3"/>
        <v>500</v>
      </c>
      <c r="G14" s="20">
        <f t="shared" si="3"/>
        <v>600</v>
      </c>
      <c r="H14" s="21">
        <f t="shared" si="3"/>
        <v>600</v>
      </c>
      <c r="I14" s="21"/>
      <c r="J14" s="21"/>
      <c r="K14" s="21"/>
      <c r="L14" s="21"/>
      <c r="M14" s="20">
        <f t="shared" si="4"/>
        <v>600</v>
      </c>
      <c r="N14" s="20">
        <f t="shared" si="4"/>
        <v>600</v>
      </c>
      <c r="O14" s="18"/>
    </row>
    <row r="15" spans="1:15" ht="22.5" x14ac:dyDescent="0.25">
      <c r="A15" s="7"/>
      <c r="B15" s="17"/>
      <c r="C15" s="18"/>
      <c r="D15" s="19" t="s">
        <v>19</v>
      </c>
      <c r="E15" s="20">
        <f t="shared" si="2"/>
        <v>0</v>
      </c>
      <c r="F15" s="20">
        <f t="shared" si="3"/>
        <v>0</v>
      </c>
      <c r="G15" s="20">
        <f t="shared" si="3"/>
        <v>0</v>
      </c>
      <c r="H15" s="21">
        <f t="shared" si="3"/>
        <v>0</v>
      </c>
      <c r="I15" s="21"/>
      <c r="J15" s="21"/>
      <c r="K15" s="21"/>
      <c r="L15" s="21"/>
      <c r="M15" s="20">
        <f t="shared" si="4"/>
        <v>0</v>
      </c>
      <c r="N15" s="20">
        <f t="shared" si="4"/>
        <v>0</v>
      </c>
      <c r="O15" s="18"/>
    </row>
    <row r="16" spans="1:15" x14ac:dyDescent="0.25">
      <c r="A16" s="7" t="s">
        <v>20</v>
      </c>
      <c r="B16" s="17" t="s">
        <v>21</v>
      </c>
      <c r="C16" s="18"/>
      <c r="D16" s="19" t="s">
        <v>15</v>
      </c>
      <c r="E16" s="20">
        <f>E17+E18+E19+E20</f>
        <v>2900</v>
      </c>
      <c r="F16" s="20">
        <f t="shared" ref="F16:G16" si="5">F17+F18+F19+F20</f>
        <v>500</v>
      </c>
      <c r="G16" s="20">
        <f t="shared" si="5"/>
        <v>600</v>
      </c>
      <c r="H16" s="21">
        <f>H17+H18+H19+H20</f>
        <v>600</v>
      </c>
      <c r="I16" s="21"/>
      <c r="J16" s="21"/>
      <c r="K16" s="21"/>
      <c r="L16" s="21"/>
      <c r="M16" s="20">
        <f>M17+M18+M19+M20</f>
        <v>600</v>
      </c>
      <c r="N16" s="20">
        <f t="shared" ref="N16" si="6">N17+N18+N19+N20</f>
        <v>600</v>
      </c>
      <c r="O16" s="22" t="s">
        <v>22</v>
      </c>
    </row>
    <row r="17" spans="1:15" ht="33.75" x14ac:dyDescent="0.25">
      <c r="A17" s="7"/>
      <c r="B17" s="17"/>
      <c r="C17" s="18"/>
      <c r="D17" s="19" t="s">
        <v>16</v>
      </c>
      <c r="E17" s="20">
        <f>F17+G17+H17+M17+N17</f>
        <v>0</v>
      </c>
      <c r="F17" s="20">
        <v>0</v>
      </c>
      <c r="G17" s="20">
        <v>0</v>
      </c>
      <c r="H17" s="21">
        <v>0</v>
      </c>
      <c r="I17" s="21"/>
      <c r="J17" s="21"/>
      <c r="K17" s="21"/>
      <c r="L17" s="21"/>
      <c r="M17" s="20">
        <v>0</v>
      </c>
      <c r="N17" s="20">
        <v>0</v>
      </c>
      <c r="O17" s="23"/>
    </row>
    <row r="18" spans="1:15" ht="33.75" x14ac:dyDescent="0.25">
      <c r="A18" s="7"/>
      <c r="B18" s="17"/>
      <c r="C18" s="18"/>
      <c r="D18" s="19" t="s">
        <v>17</v>
      </c>
      <c r="E18" s="20">
        <f t="shared" ref="E18:E20" si="7">F18+G18+H18+M18+N18</f>
        <v>0</v>
      </c>
      <c r="F18" s="20">
        <v>0</v>
      </c>
      <c r="G18" s="20">
        <v>0</v>
      </c>
      <c r="H18" s="21">
        <v>0</v>
      </c>
      <c r="I18" s="21"/>
      <c r="J18" s="21"/>
      <c r="K18" s="21"/>
      <c r="L18" s="21"/>
      <c r="M18" s="20">
        <v>0</v>
      </c>
      <c r="N18" s="20">
        <v>0</v>
      </c>
      <c r="O18" s="23"/>
    </row>
    <row r="19" spans="1:15" ht="33.75" x14ac:dyDescent="0.25">
      <c r="A19" s="7"/>
      <c r="B19" s="17"/>
      <c r="C19" s="18"/>
      <c r="D19" s="19" t="s">
        <v>18</v>
      </c>
      <c r="E19" s="20">
        <f t="shared" si="7"/>
        <v>2900</v>
      </c>
      <c r="F19" s="20">
        <v>500</v>
      </c>
      <c r="G19" s="20">
        <v>600</v>
      </c>
      <c r="H19" s="21">
        <v>600</v>
      </c>
      <c r="I19" s="21"/>
      <c r="J19" s="21"/>
      <c r="K19" s="21"/>
      <c r="L19" s="21"/>
      <c r="M19" s="20">
        <v>600</v>
      </c>
      <c r="N19" s="20">
        <v>600</v>
      </c>
      <c r="O19" s="23"/>
    </row>
    <row r="20" spans="1:15" ht="22.5" x14ac:dyDescent="0.25">
      <c r="A20" s="7"/>
      <c r="B20" s="17"/>
      <c r="C20" s="18"/>
      <c r="D20" s="19" t="s">
        <v>19</v>
      </c>
      <c r="E20" s="20">
        <f t="shared" si="7"/>
        <v>0</v>
      </c>
      <c r="F20" s="20">
        <v>0</v>
      </c>
      <c r="G20" s="20">
        <v>0</v>
      </c>
      <c r="H20" s="21">
        <v>0</v>
      </c>
      <c r="I20" s="21"/>
      <c r="J20" s="21"/>
      <c r="K20" s="21"/>
      <c r="L20" s="21"/>
      <c r="M20" s="20">
        <v>0</v>
      </c>
      <c r="N20" s="20">
        <v>0</v>
      </c>
      <c r="O20" s="23"/>
    </row>
    <row r="21" spans="1:15" ht="15" customHeight="1" x14ac:dyDescent="0.25">
      <c r="A21" s="7"/>
      <c r="B21" s="24" t="s">
        <v>23</v>
      </c>
      <c r="C21" s="7"/>
      <c r="D21" s="7"/>
      <c r="E21" s="25" t="s">
        <v>24</v>
      </c>
      <c r="F21" s="25" t="s">
        <v>25</v>
      </c>
      <c r="G21" s="25" t="s">
        <v>26</v>
      </c>
      <c r="H21" s="25" t="s">
        <v>27</v>
      </c>
      <c r="I21" s="8" t="s">
        <v>28</v>
      </c>
      <c r="J21" s="8"/>
      <c r="K21" s="8"/>
      <c r="L21" s="8"/>
      <c r="M21" s="25" t="s">
        <v>11</v>
      </c>
      <c r="N21" s="25" t="s">
        <v>12</v>
      </c>
      <c r="O21" s="23"/>
    </row>
    <row r="22" spans="1:15" ht="22.5" x14ac:dyDescent="0.25">
      <c r="A22" s="7"/>
      <c r="B22" s="24"/>
      <c r="C22" s="7"/>
      <c r="D22" s="7"/>
      <c r="E22" s="25"/>
      <c r="F22" s="25"/>
      <c r="G22" s="25"/>
      <c r="H22" s="25"/>
      <c r="I22" s="26" t="s">
        <v>29</v>
      </c>
      <c r="J22" s="26" t="s">
        <v>30</v>
      </c>
      <c r="K22" s="26" t="s">
        <v>31</v>
      </c>
      <c r="L22" s="26" t="s">
        <v>32</v>
      </c>
      <c r="M22" s="25"/>
      <c r="N22" s="25"/>
      <c r="O22" s="23"/>
    </row>
    <row r="23" spans="1:15" x14ac:dyDescent="0.25">
      <c r="A23" s="7"/>
      <c r="B23" s="24"/>
      <c r="C23" s="7"/>
      <c r="D23" s="7"/>
      <c r="E23" s="11">
        <v>20</v>
      </c>
      <c r="F23" s="11">
        <v>20</v>
      </c>
      <c r="G23" s="11">
        <v>20</v>
      </c>
      <c r="H23" s="11">
        <v>20</v>
      </c>
      <c r="I23" s="11" t="s">
        <v>33</v>
      </c>
      <c r="J23" s="11" t="s">
        <v>33</v>
      </c>
      <c r="K23" s="11" t="s">
        <v>33</v>
      </c>
      <c r="L23" s="11">
        <v>20</v>
      </c>
      <c r="M23" s="11">
        <v>20</v>
      </c>
      <c r="N23" s="11">
        <v>20</v>
      </c>
      <c r="O23" s="27"/>
    </row>
    <row r="24" spans="1:15" x14ac:dyDescent="0.25">
      <c r="A24" s="7" t="s">
        <v>34</v>
      </c>
      <c r="B24" s="17" t="s">
        <v>35</v>
      </c>
      <c r="C24" s="18"/>
      <c r="D24" s="19" t="s">
        <v>15</v>
      </c>
      <c r="E24" s="20">
        <f>E25+E26+E27+E28</f>
        <v>245277.77263999998</v>
      </c>
      <c r="F24" s="20">
        <f t="shared" ref="F24:G24" si="8">F25+F26+F27+F28</f>
        <v>33966.697199999995</v>
      </c>
      <c r="G24" s="20">
        <f t="shared" si="8"/>
        <v>51019.106080000005</v>
      </c>
      <c r="H24" s="21">
        <f>H25+H26+H27+H28</f>
        <v>59167.32084</v>
      </c>
      <c r="I24" s="21"/>
      <c r="J24" s="21"/>
      <c r="K24" s="21"/>
      <c r="L24" s="21"/>
      <c r="M24" s="20">
        <f>M25+M26+M27+M28</f>
        <v>50549.01197</v>
      </c>
      <c r="N24" s="20">
        <f t="shared" ref="N24" si="9">N25+N26+N27+N28</f>
        <v>50575.636549999996</v>
      </c>
      <c r="O24" s="18"/>
    </row>
    <row r="25" spans="1:15" ht="33.75" x14ac:dyDescent="0.25">
      <c r="A25" s="7"/>
      <c r="B25" s="17"/>
      <c r="C25" s="18"/>
      <c r="D25" s="19" t="s">
        <v>16</v>
      </c>
      <c r="E25" s="20">
        <f>F25+G25+H25+M25+N25</f>
        <v>6013</v>
      </c>
      <c r="F25" s="20">
        <f>F30+F38+F46+F54+F62+F70</f>
        <v>0</v>
      </c>
      <c r="G25" s="20">
        <f>G30+G38+G46+G54+G62+G70</f>
        <v>2414</v>
      </c>
      <c r="H25" s="21">
        <f>H30+H38+H46+H54+H62+H70</f>
        <v>3599</v>
      </c>
      <c r="I25" s="21"/>
      <c r="J25" s="21"/>
      <c r="K25" s="21"/>
      <c r="L25" s="21"/>
      <c r="M25" s="20">
        <f>M30+M38+M46+M54+M62+M70</f>
        <v>0</v>
      </c>
      <c r="N25" s="20">
        <f>N30+N38+N46+N54+N62+N70</f>
        <v>0</v>
      </c>
      <c r="O25" s="18"/>
    </row>
    <row r="26" spans="1:15" ht="33.75" x14ac:dyDescent="0.25">
      <c r="A26" s="7"/>
      <c r="B26" s="17"/>
      <c r="C26" s="18"/>
      <c r="D26" s="19" t="s">
        <v>17</v>
      </c>
      <c r="E26" s="20">
        <f t="shared" ref="E26:E28" si="10">F26+G26+H26+M26+N26</f>
        <v>0</v>
      </c>
      <c r="F26" s="20">
        <f t="shared" ref="F26:H28" si="11">F31+F39+F47+F55+F63+F71</f>
        <v>0</v>
      </c>
      <c r="G26" s="20">
        <f t="shared" si="11"/>
        <v>0</v>
      </c>
      <c r="H26" s="21">
        <f t="shared" si="11"/>
        <v>0</v>
      </c>
      <c r="I26" s="21"/>
      <c r="J26" s="21"/>
      <c r="K26" s="21"/>
      <c r="L26" s="21"/>
      <c r="M26" s="20">
        <f t="shared" ref="M26:N28" si="12">M31+M39+M47+M55+M63+M71</f>
        <v>0</v>
      </c>
      <c r="N26" s="20">
        <f t="shared" si="12"/>
        <v>0</v>
      </c>
      <c r="O26" s="18"/>
    </row>
    <row r="27" spans="1:15" ht="33.75" x14ac:dyDescent="0.25">
      <c r="A27" s="7"/>
      <c r="B27" s="17"/>
      <c r="C27" s="18"/>
      <c r="D27" s="19" t="s">
        <v>18</v>
      </c>
      <c r="E27" s="20">
        <f>F27+G27+H27+M27+N27</f>
        <v>239264.77263999998</v>
      </c>
      <c r="F27" s="20">
        <f t="shared" si="11"/>
        <v>33966.697199999995</v>
      </c>
      <c r="G27" s="20">
        <f t="shared" si="11"/>
        <v>48605.106080000005</v>
      </c>
      <c r="H27" s="21">
        <f t="shared" si="11"/>
        <v>55568.32084</v>
      </c>
      <c r="I27" s="21"/>
      <c r="J27" s="21"/>
      <c r="K27" s="21"/>
      <c r="L27" s="21"/>
      <c r="M27" s="20">
        <f t="shared" si="12"/>
        <v>50549.01197</v>
      </c>
      <c r="N27" s="20">
        <f t="shared" si="12"/>
        <v>50575.636549999996</v>
      </c>
      <c r="O27" s="18"/>
    </row>
    <row r="28" spans="1:15" ht="22.5" x14ac:dyDescent="0.25">
      <c r="A28" s="7"/>
      <c r="B28" s="17"/>
      <c r="C28" s="18"/>
      <c r="D28" s="19" t="s">
        <v>19</v>
      </c>
      <c r="E28" s="20">
        <f t="shared" si="10"/>
        <v>0</v>
      </c>
      <c r="F28" s="20">
        <f t="shared" si="11"/>
        <v>0</v>
      </c>
      <c r="G28" s="20">
        <f t="shared" si="11"/>
        <v>0</v>
      </c>
      <c r="H28" s="21">
        <f t="shared" si="11"/>
        <v>0</v>
      </c>
      <c r="I28" s="21"/>
      <c r="J28" s="21"/>
      <c r="K28" s="21"/>
      <c r="L28" s="21"/>
      <c r="M28" s="20">
        <f t="shared" si="12"/>
        <v>0</v>
      </c>
      <c r="N28" s="20">
        <f t="shared" si="12"/>
        <v>0</v>
      </c>
      <c r="O28" s="18"/>
    </row>
    <row r="29" spans="1:15" x14ac:dyDescent="0.25">
      <c r="A29" s="7" t="s">
        <v>36</v>
      </c>
      <c r="B29" s="17" t="s">
        <v>37</v>
      </c>
      <c r="C29" s="18"/>
      <c r="D29" s="19" t="s">
        <v>15</v>
      </c>
      <c r="E29" s="20">
        <f>E30+E31+E32+E33</f>
        <v>236664.77263999998</v>
      </c>
      <c r="F29" s="20">
        <f t="shared" ref="F29:G29" si="13">F30+F31+F32+F33</f>
        <v>31366.697199999999</v>
      </c>
      <c r="G29" s="20">
        <f t="shared" si="13"/>
        <v>48605.106080000005</v>
      </c>
      <c r="H29" s="21">
        <f>H30+H31+H32+H33</f>
        <v>55568.32084</v>
      </c>
      <c r="I29" s="21"/>
      <c r="J29" s="21"/>
      <c r="K29" s="21"/>
      <c r="L29" s="21"/>
      <c r="M29" s="20">
        <f>M30+M31+M32+M33</f>
        <v>50549.01197</v>
      </c>
      <c r="N29" s="20">
        <f t="shared" ref="N29" si="14">N30+N31+N32+N33</f>
        <v>50575.636549999996</v>
      </c>
      <c r="O29" s="22" t="s">
        <v>22</v>
      </c>
    </row>
    <row r="30" spans="1:15" ht="33.75" x14ac:dyDescent="0.25">
      <c r="A30" s="7"/>
      <c r="B30" s="17"/>
      <c r="C30" s="18"/>
      <c r="D30" s="19" t="s">
        <v>16</v>
      </c>
      <c r="E30" s="20">
        <f>F30+G30+H30+M30+N30</f>
        <v>0</v>
      </c>
      <c r="F30" s="20">
        <v>0</v>
      </c>
      <c r="G30" s="20">
        <v>0</v>
      </c>
      <c r="H30" s="21">
        <v>0</v>
      </c>
      <c r="I30" s="21"/>
      <c r="J30" s="21"/>
      <c r="K30" s="21"/>
      <c r="L30" s="21"/>
      <c r="M30" s="20">
        <v>0</v>
      </c>
      <c r="N30" s="20">
        <v>0</v>
      </c>
      <c r="O30" s="23"/>
    </row>
    <row r="31" spans="1:15" ht="33.75" x14ac:dyDescent="0.25">
      <c r="A31" s="7"/>
      <c r="B31" s="17"/>
      <c r="C31" s="18"/>
      <c r="D31" s="19" t="s">
        <v>17</v>
      </c>
      <c r="E31" s="20">
        <f t="shared" ref="E31:E33" si="15">F31+G31+H31+M31+N31</f>
        <v>0</v>
      </c>
      <c r="F31" s="20">
        <v>0</v>
      </c>
      <c r="G31" s="20">
        <v>0</v>
      </c>
      <c r="H31" s="21">
        <v>0</v>
      </c>
      <c r="I31" s="21"/>
      <c r="J31" s="21"/>
      <c r="K31" s="21"/>
      <c r="L31" s="21"/>
      <c r="M31" s="20">
        <v>0</v>
      </c>
      <c r="N31" s="20">
        <v>0</v>
      </c>
      <c r="O31" s="23"/>
    </row>
    <row r="32" spans="1:15" ht="33.75" x14ac:dyDescent="0.25">
      <c r="A32" s="7"/>
      <c r="B32" s="17"/>
      <c r="C32" s="18"/>
      <c r="D32" s="19" t="s">
        <v>18</v>
      </c>
      <c r="E32" s="20">
        <f t="shared" si="15"/>
        <v>236664.77263999998</v>
      </c>
      <c r="F32" s="20">
        <v>31366.697199999999</v>
      </c>
      <c r="G32" s="20">
        <f>43705+752.90032+192.4908+2980.62176+974.0932</f>
        <v>48605.106080000005</v>
      </c>
      <c r="H32" s="21">
        <f>19735.6+27416+3000+1696+4-1696+3850.32084+1562.4</f>
        <v>55568.32084</v>
      </c>
      <c r="I32" s="21"/>
      <c r="J32" s="21"/>
      <c r="K32" s="21"/>
      <c r="L32" s="21"/>
      <c r="M32" s="20">
        <f>20838.545+29710.46697</f>
        <v>50549.01197</v>
      </c>
      <c r="N32" s="20">
        <f>20914.17811
+29661.45844</f>
        <v>50575.636549999996</v>
      </c>
      <c r="O32" s="23"/>
    </row>
    <row r="33" spans="1:15" ht="22.5" x14ac:dyDescent="0.25">
      <c r="A33" s="7"/>
      <c r="B33" s="17"/>
      <c r="C33" s="18"/>
      <c r="D33" s="19" t="s">
        <v>19</v>
      </c>
      <c r="E33" s="20">
        <f t="shared" si="15"/>
        <v>0</v>
      </c>
      <c r="F33" s="20">
        <v>0</v>
      </c>
      <c r="G33" s="20">
        <v>0</v>
      </c>
      <c r="H33" s="21">
        <v>0</v>
      </c>
      <c r="I33" s="21"/>
      <c r="J33" s="21"/>
      <c r="K33" s="21"/>
      <c r="L33" s="21"/>
      <c r="M33" s="20">
        <v>0</v>
      </c>
      <c r="N33" s="20">
        <v>0</v>
      </c>
      <c r="O33" s="23"/>
    </row>
    <row r="34" spans="1:15" ht="15" customHeight="1" x14ac:dyDescent="0.25">
      <c r="A34" s="7"/>
      <c r="B34" s="24" t="s">
        <v>38</v>
      </c>
      <c r="C34" s="7"/>
      <c r="D34" s="7"/>
      <c r="E34" s="25" t="s">
        <v>24</v>
      </c>
      <c r="F34" s="25" t="s">
        <v>25</v>
      </c>
      <c r="G34" s="25" t="s">
        <v>26</v>
      </c>
      <c r="H34" s="25" t="s">
        <v>27</v>
      </c>
      <c r="I34" s="8" t="s">
        <v>28</v>
      </c>
      <c r="J34" s="8"/>
      <c r="K34" s="8"/>
      <c r="L34" s="8"/>
      <c r="M34" s="25" t="s">
        <v>11</v>
      </c>
      <c r="N34" s="25" t="s">
        <v>12</v>
      </c>
      <c r="O34" s="23"/>
    </row>
    <row r="35" spans="1:15" ht="22.5" x14ac:dyDescent="0.25">
      <c r="A35" s="7"/>
      <c r="B35" s="24"/>
      <c r="C35" s="7"/>
      <c r="D35" s="7"/>
      <c r="E35" s="25"/>
      <c r="F35" s="25"/>
      <c r="G35" s="25"/>
      <c r="H35" s="25"/>
      <c r="I35" s="26" t="s">
        <v>29</v>
      </c>
      <c r="J35" s="26" t="s">
        <v>30</v>
      </c>
      <c r="K35" s="26" t="s">
        <v>31</v>
      </c>
      <c r="L35" s="26" t="s">
        <v>32</v>
      </c>
      <c r="M35" s="25"/>
      <c r="N35" s="25"/>
      <c r="O35" s="23"/>
    </row>
    <row r="36" spans="1:15" x14ac:dyDescent="0.25">
      <c r="A36" s="7"/>
      <c r="B36" s="24"/>
      <c r="C36" s="7"/>
      <c r="D36" s="7"/>
      <c r="E36" s="11">
        <v>2</v>
      </c>
      <c r="F36" s="11">
        <v>2</v>
      </c>
      <c r="G36" s="11">
        <v>2</v>
      </c>
      <c r="H36" s="11">
        <v>2</v>
      </c>
      <c r="I36" s="11">
        <v>2</v>
      </c>
      <c r="J36" s="11">
        <v>2</v>
      </c>
      <c r="K36" s="11">
        <v>2</v>
      </c>
      <c r="L36" s="11">
        <v>2</v>
      </c>
      <c r="M36" s="11">
        <v>2</v>
      </c>
      <c r="N36" s="11">
        <v>2</v>
      </c>
      <c r="O36" s="27"/>
    </row>
    <row r="37" spans="1:15" hidden="1" x14ac:dyDescent="0.25">
      <c r="A37" s="7" t="s">
        <v>39</v>
      </c>
      <c r="B37" s="17" t="s">
        <v>40</v>
      </c>
      <c r="C37" s="18"/>
      <c r="D37" s="19" t="s">
        <v>15</v>
      </c>
      <c r="E37" s="20">
        <f>E38+E39+E40+E41</f>
        <v>0</v>
      </c>
      <c r="F37" s="20">
        <f t="shared" ref="F37:G37" si="16">F38+F39+F40+F41</f>
        <v>0</v>
      </c>
      <c r="G37" s="20">
        <f t="shared" si="16"/>
        <v>0</v>
      </c>
      <c r="H37" s="21">
        <f>H38+H39+H40+H41</f>
        <v>0</v>
      </c>
      <c r="I37" s="21"/>
      <c r="J37" s="21"/>
      <c r="K37" s="21"/>
      <c r="L37" s="21"/>
      <c r="M37" s="20">
        <f>M38+M39+M40+M41</f>
        <v>0</v>
      </c>
      <c r="N37" s="20">
        <f t="shared" ref="N37" si="17">N38+N39+N40+N41</f>
        <v>0</v>
      </c>
      <c r="O37" s="22" t="s">
        <v>22</v>
      </c>
    </row>
    <row r="38" spans="1:15" ht="33.75" hidden="1" x14ac:dyDescent="0.25">
      <c r="A38" s="7"/>
      <c r="B38" s="17"/>
      <c r="C38" s="18"/>
      <c r="D38" s="19" t="s">
        <v>16</v>
      </c>
      <c r="E38" s="20">
        <f>F38+G38+H38+M38+N38</f>
        <v>0</v>
      </c>
      <c r="F38" s="20">
        <v>0</v>
      </c>
      <c r="G38" s="20">
        <v>0</v>
      </c>
      <c r="H38" s="21">
        <v>0</v>
      </c>
      <c r="I38" s="21"/>
      <c r="J38" s="21"/>
      <c r="K38" s="21"/>
      <c r="L38" s="21"/>
      <c r="M38" s="20">
        <v>0</v>
      </c>
      <c r="N38" s="20">
        <v>0</v>
      </c>
      <c r="O38" s="23"/>
    </row>
    <row r="39" spans="1:15" ht="33.75" hidden="1" x14ac:dyDescent="0.25">
      <c r="A39" s="7"/>
      <c r="B39" s="17"/>
      <c r="C39" s="18"/>
      <c r="D39" s="19" t="s">
        <v>17</v>
      </c>
      <c r="E39" s="20">
        <f t="shared" ref="E39:E41" si="18">F39+G39+H39+M39+N39</f>
        <v>0</v>
      </c>
      <c r="F39" s="20">
        <v>0</v>
      </c>
      <c r="G39" s="20">
        <v>0</v>
      </c>
      <c r="H39" s="21">
        <v>0</v>
      </c>
      <c r="I39" s="21"/>
      <c r="J39" s="21"/>
      <c r="K39" s="21"/>
      <c r="L39" s="21"/>
      <c r="M39" s="20">
        <v>0</v>
      </c>
      <c r="N39" s="20">
        <v>0</v>
      </c>
      <c r="O39" s="23"/>
    </row>
    <row r="40" spans="1:15" ht="33.75" hidden="1" x14ac:dyDescent="0.25">
      <c r="A40" s="7"/>
      <c r="B40" s="17"/>
      <c r="C40" s="18"/>
      <c r="D40" s="19" t="s">
        <v>18</v>
      </c>
      <c r="E40" s="20">
        <f t="shared" si="18"/>
        <v>0</v>
      </c>
      <c r="F40" s="20">
        <v>0</v>
      </c>
      <c r="G40" s="20">
        <v>0</v>
      </c>
      <c r="H40" s="21">
        <v>0</v>
      </c>
      <c r="I40" s="21"/>
      <c r="J40" s="21"/>
      <c r="K40" s="21"/>
      <c r="L40" s="21"/>
      <c r="M40" s="20">
        <v>0</v>
      </c>
      <c r="N40" s="20">
        <v>0</v>
      </c>
      <c r="O40" s="23"/>
    </row>
    <row r="41" spans="1:15" ht="22.5" hidden="1" x14ac:dyDescent="0.25">
      <c r="A41" s="7"/>
      <c r="B41" s="17"/>
      <c r="C41" s="18"/>
      <c r="D41" s="19" t="s">
        <v>19</v>
      </c>
      <c r="E41" s="20">
        <f t="shared" si="18"/>
        <v>0</v>
      </c>
      <c r="F41" s="20">
        <v>0</v>
      </c>
      <c r="G41" s="20">
        <v>0</v>
      </c>
      <c r="H41" s="21">
        <v>0</v>
      </c>
      <c r="I41" s="21"/>
      <c r="J41" s="21"/>
      <c r="K41" s="21"/>
      <c r="L41" s="21"/>
      <c r="M41" s="20">
        <v>0</v>
      </c>
      <c r="N41" s="20">
        <v>0</v>
      </c>
      <c r="O41" s="23"/>
    </row>
    <row r="42" spans="1:15" ht="15" hidden="1" customHeight="1" x14ac:dyDescent="0.25">
      <c r="A42" s="7"/>
      <c r="B42" s="24" t="s">
        <v>41</v>
      </c>
      <c r="C42" s="7"/>
      <c r="D42" s="7"/>
      <c r="E42" s="25" t="s">
        <v>24</v>
      </c>
      <c r="F42" s="25" t="s">
        <v>25</v>
      </c>
      <c r="G42" s="25" t="s">
        <v>26</v>
      </c>
      <c r="H42" s="25" t="s">
        <v>27</v>
      </c>
      <c r="I42" s="8" t="s">
        <v>28</v>
      </c>
      <c r="J42" s="8"/>
      <c r="K42" s="8"/>
      <c r="L42" s="8"/>
      <c r="M42" s="25" t="s">
        <v>11</v>
      </c>
      <c r="N42" s="25" t="s">
        <v>12</v>
      </c>
      <c r="O42" s="23"/>
    </row>
    <row r="43" spans="1:15" ht="22.5" hidden="1" x14ac:dyDescent="0.25">
      <c r="A43" s="7"/>
      <c r="B43" s="24"/>
      <c r="C43" s="7"/>
      <c r="D43" s="7"/>
      <c r="E43" s="25"/>
      <c r="F43" s="25"/>
      <c r="G43" s="25"/>
      <c r="H43" s="25"/>
      <c r="I43" s="26" t="s">
        <v>29</v>
      </c>
      <c r="J43" s="26" t="s">
        <v>30</v>
      </c>
      <c r="K43" s="26" t="s">
        <v>31</v>
      </c>
      <c r="L43" s="26" t="s">
        <v>32</v>
      </c>
      <c r="M43" s="25"/>
      <c r="N43" s="25"/>
      <c r="O43" s="23"/>
    </row>
    <row r="44" spans="1:15" hidden="1" x14ac:dyDescent="0.25">
      <c r="A44" s="7"/>
      <c r="B44" s="24"/>
      <c r="C44" s="7"/>
      <c r="D44" s="7"/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27"/>
    </row>
    <row r="45" spans="1:15" ht="15" hidden="1" customHeight="1" x14ac:dyDescent="0.25">
      <c r="A45" s="7" t="s">
        <v>42</v>
      </c>
      <c r="B45" s="17" t="s">
        <v>43</v>
      </c>
      <c r="C45" s="18"/>
      <c r="D45" s="19" t="s">
        <v>15</v>
      </c>
      <c r="E45" s="20">
        <f>E46+E47+E48+E49</f>
        <v>0</v>
      </c>
      <c r="F45" s="20">
        <f t="shared" ref="F45:G45" si="19">F46+F47+F48+F49</f>
        <v>0</v>
      </c>
      <c r="G45" s="20">
        <f t="shared" si="19"/>
        <v>0</v>
      </c>
      <c r="H45" s="21">
        <f>H46+H47+H48+H49</f>
        <v>0</v>
      </c>
      <c r="I45" s="21"/>
      <c r="J45" s="21"/>
      <c r="K45" s="21"/>
      <c r="L45" s="21"/>
      <c r="M45" s="20">
        <f>M46+M47+M48+M49</f>
        <v>0</v>
      </c>
      <c r="N45" s="20">
        <f t="shared" ref="N45" si="20">N46+N47+N48+N49</f>
        <v>0</v>
      </c>
      <c r="O45" s="22" t="s">
        <v>22</v>
      </c>
    </row>
    <row r="46" spans="1:15" ht="33.75" hidden="1" x14ac:dyDescent="0.25">
      <c r="A46" s="7"/>
      <c r="B46" s="17"/>
      <c r="C46" s="18"/>
      <c r="D46" s="19" t="s">
        <v>16</v>
      </c>
      <c r="E46" s="20">
        <f>F46+G46+H46+M46+N46</f>
        <v>0</v>
      </c>
      <c r="F46" s="20">
        <v>0</v>
      </c>
      <c r="G46" s="20">
        <v>0</v>
      </c>
      <c r="H46" s="21">
        <v>0</v>
      </c>
      <c r="I46" s="21"/>
      <c r="J46" s="21"/>
      <c r="K46" s="21"/>
      <c r="L46" s="21"/>
      <c r="M46" s="20">
        <v>0</v>
      </c>
      <c r="N46" s="20">
        <v>0</v>
      </c>
      <c r="O46" s="23"/>
    </row>
    <row r="47" spans="1:15" ht="33.75" hidden="1" x14ac:dyDescent="0.25">
      <c r="A47" s="7"/>
      <c r="B47" s="17"/>
      <c r="C47" s="18"/>
      <c r="D47" s="19" t="s">
        <v>17</v>
      </c>
      <c r="E47" s="20">
        <f t="shared" ref="E47:E49" si="21">F47+G47+H47+M47+N47</f>
        <v>0</v>
      </c>
      <c r="F47" s="20">
        <v>0</v>
      </c>
      <c r="G47" s="20">
        <v>0</v>
      </c>
      <c r="H47" s="21">
        <v>0</v>
      </c>
      <c r="I47" s="21"/>
      <c r="J47" s="21"/>
      <c r="K47" s="21"/>
      <c r="L47" s="21"/>
      <c r="M47" s="20">
        <v>0</v>
      </c>
      <c r="N47" s="20">
        <v>0</v>
      </c>
      <c r="O47" s="23"/>
    </row>
    <row r="48" spans="1:15" ht="33.75" hidden="1" x14ac:dyDescent="0.25">
      <c r="A48" s="7"/>
      <c r="B48" s="17"/>
      <c r="C48" s="18"/>
      <c r="D48" s="19" t="s">
        <v>18</v>
      </c>
      <c r="E48" s="20">
        <f t="shared" si="21"/>
        <v>0</v>
      </c>
      <c r="F48" s="20">
        <v>0</v>
      </c>
      <c r="G48" s="20">
        <v>0</v>
      </c>
      <c r="H48" s="21">
        <v>0</v>
      </c>
      <c r="I48" s="21"/>
      <c r="J48" s="21"/>
      <c r="K48" s="21"/>
      <c r="L48" s="21"/>
      <c r="M48" s="20">
        <v>0</v>
      </c>
      <c r="N48" s="20">
        <v>0</v>
      </c>
      <c r="O48" s="23"/>
    </row>
    <row r="49" spans="1:15" ht="22.5" hidden="1" x14ac:dyDescent="0.25">
      <c r="A49" s="7"/>
      <c r="B49" s="17"/>
      <c r="C49" s="18"/>
      <c r="D49" s="19" t="s">
        <v>19</v>
      </c>
      <c r="E49" s="20">
        <f t="shared" si="21"/>
        <v>0</v>
      </c>
      <c r="F49" s="20">
        <v>0</v>
      </c>
      <c r="G49" s="20">
        <v>0</v>
      </c>
      <c r="H49" s="21">
        <v>0</v>
      </c>
      <c r="I49" s="21"/>
      <c r="J49" s="21"/>
      <c r="K49" s="21"/>
      <c r="L49" s="21"/>
      <c r="M49" s="20">
        <v>0</v>
      </c>
      <c r="N49" s="20">
        <v>0</v>
      </c>
      <c r="O49" s="23"/>
    </row>
    <row r="50" spans="1:15" ht="15" hidden="1" customHeight="1" x14ac:dyDescent="0.25">
      <c r="A50" s="7"/>
      <c r="B50" s="24" t="s">
        <v>44</v>
      </c>
      <c r="C50" s="7"/>
      <c r="D50" s="7"/>
      <c r="E50" s="25" t="s">
        <v>24</v>
      </c>
      <c r="F50" s="25" t="s">
        <v>25</v>
      </c>
      <c r="G50" s="25" t="s">
        <v>26</v>
      </c>
      <c r="H50" s="25" t="s">
        <v>27</v>
      </c>
      <c r="I50" s="8" t="s">
        <v>28</v>
      </c>
      <c r="J50" s="8"/>
      <c r="K50" s="8"/>
      <c r="L50" s="8"/>
      <c r="M50" s="25" t="s">
        <v>11</v>
      </c>
      <c r="N50" s="25" t="s">
        <v>12</v>
      </c>
      <c r="O50" s="23"/>
    </row>
    <row r="51" spans="1:15" ht="22.5" hidden="1" x14ac:dyDescent="0.25">
      <c r="A51" s="7"/>
      <c r="B51" s="24"/>
      <c r="C51" s="7"/>
      <c r="D51" s="7"/>
      <c r="E51" s="25"/>
      <c r="F51" s="25"/>
      <c r="G51" s="25"/>
      <c r="H51" s="25"/>
      <c r="I51" s="26" t="s">
        <v>29</v>
      </c>
      <c r="J51" s="26" t="s">
        <v>30</v>
      </c>
      <c r="K51" s="26" t="s">
        <v>31</v>
      </c>
      <c r="L51" s="26" t="s">
        <v>32</v>
      </c>
      <c r="M51" s="25"/>
      <c r="N51" s="25"/>
      <c r="O51" s="23"/>
    </row>
    <row r="52" spans="1:15" hidden="1" x14ac:dyDescent="0.25">
      <c r="A52" s="7"/>
      <c r="B52" s="24"/>
      <c r="C52" s="7"/>
      <c r="D52" s="7"/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27"/>
    </row>
    <row r="53" spans="1:15" ht="15" hidden="1" customHeight="1" x14ac:dyDescent="0.25">
      <c r="A53" s="7" t="s">
        <v>45</v>
      </c>
      <c r="B53" s="17" t="s">
        <v>46</v>
      </c>
      <c r="C53" s="18"/>
      <c r="D53" s="19" t="s">
        <v>15</v>
      </c>
      <c r="E53" s="20">
        <f>E54+E55+E56+E57</f>
        <v>0</v>
      </c>
      <c r="F53" s="20">
        <f t="shared" ref="F53:G53" si="22">F54+F55+F56+F57</f>
        <v>0</v>
      </c>
      <c r="G53" s="20">
        <f t="shared" si="22"/>
        <v>0</v>
      </c>
      <c r="H53" s="21">
        <f>H54+H55+H56+H57</f>
        <v>0</v>
      </c>
      <c r="I53" s="21"/>
      <c r="J53" s="21"/>
      <c r="K53" s="21"/>
      <c r="L53" s="21"/>
      <c r="M53" s="20">
        <f>M54+M55+M56+M57</f>
        <v>0</v>
      </c>
      <c r="N53" s="20">
        <f t="shared" ref="N53" si="23">N54+N55+N56+N57</f>
        <v>0</v>
      </c>
      <c r="O53" s="22" t="s">
        <v>22</v>
      </c>
    </row>
    <row r="54" spans="1:15" ht="33.75" hidden="1" x14ac:dyDescent="0.25">
      <c r="A54" s="7"/>
      <c r="B54" s="17"/>
      <c r="C54" s="18"/>
      <c r="D54" s="19" t="s">
        <v>16</v>
      </c>
      <c r="E54" s="20">
        <f>F54+G54+H54+M54+N54</f>
        <v>0</v>
      </c>
      <c r="F54" s="20">
        <v>0</v>
      </c>
      <c r="G54" s="20">
        <v>0</v>
      </c>
      <c r="H54" s="21">
        <v>0</v>
      </c>
      <c r="I54" s="21"/>
      <c r="J54" s="21"/>
      <c r="K54" s="21"/>
      <c r="L54" s="21"/>
      <c r="M54" s="20">
        <v>0</v>
      </c>
      <c r="N54" s="20">
        <v>0</v>
      </c>
      <c r="O54" s="23"/>
    </row>
    <row r="55" spans="1:15" ht="33.75" hidden="1" x14ac:dyDescent="0.25">
      <c r="A55" s="7"/>
      <c r="B55" s="17"/>
      <c r="C55" s="18"/>
      <c r="D55" s="19" t="s">
        <v>17</v>
      </c>
      <c r="E55" s="20">
        <f t="shared" ref="E55:E57" si="24">F55+G55+H55+M55+N55</f>
        <v>0</v>
      </c>
      <c r="F55" s="20">
        <v>0</v>
      </c>
      <c r="G55" s="20">
        <v>0</v>
      </c>
      <c r="H55" s="21">
        <v>0</v>
      </c>
      <c r="I55" s="21"/>
      <c r="J55" s="21"/>
      <c r="K55" s="21"/>
      <c r="L55" s="21"/>
      <c r="M55" s="20">
        <v>0</v>
      </c>
      <c r="N55" s="20">
        <v>0</v>
      </c>
      <c r="O55" s="23"/>
    </row>
    <row r="56" spans="1:15" ht="33.75" hidden="1" x14ac:dyDescent="0.25">
      <c r="A56" s="7"/>
      <c r="B56" s="17"/>
      <c r="C56" s="18"/>
      <c r="D56" s="19" t="s">
        <v>18</v>
      </c>
      <c r="E56" s="20">
        <f t="shared" si="24"/>
        <v>0</v>
      </c>
      <c r="F56" s="20">
        <v>0</v>
      </c>
      <c r="G56" s="20">
        <v>0</v>
      </c>
      <c r="H56" s="21">
        <v>0</v>
      </c>
      <c r="I56" s="21"/>
      <c r="J56" s="21"/>
      <c r="K56" s="21"/>
      <c r="L56" s="21"/>
      <c r="M56" s="20">
        <v>0</v>
      </c>
      <c r="N56" s="20">
        <v>0</v>
      </c>
      <c r="O56" s="23"/>
    </row>
    <row r="57" spans="1:15" ht="22.5" hidden="1" x14ac:dyDescent="0.25">
      <c r="A57" s="7"/>
      <c r="B57" s="17"/>
      <c r="C57" s="18"/>
      <c r="D57" s="19" t="s">
        <v>19</v>
      </c>
      <c r="E57" s="20">
        <f t="shared" si="24"/>
        <v>0</v>
      </c>
      <c r="F57" s="20">
        <v>0</v>
      </c>
      <c r="G57" s="20"/>
      <c r="H57" s="21">
        <v>0</v>
      </c>
      <c r="I57" s="21"/>
      <c r="J57" s="21"/>
      <c r="K57" s="21"/>
      <c r="L57" s="21"/>
      <c r="M57" s="20">
        <v>0</v>
      </c>
      <c r="N57" s="20">
        <v>0</v>
      </c>
      <c r="O57" s="23"/>
    </row>
    <row r="58" spans="1:15" ht="15" hidden="1" customHeight="1" x14ac:dyDescent="0.25">
      <c r="A58" s="7"/>
      <c r="B58" s="24" t="s">
        <v>44</v>
      </c>
      <c r="C58" s="7"/>
      <c r="D58" s="7"/>
      <c r="E58" s="25" t="s">
        <v>24</v>
      </c>
      <c r="F58" s="25" t="s">
        <v>25</v>
      </c>
      <c r="G58" s="25" t="s">
        <v>26</v>
      </c>
      <c r="H58" s="25" t="s">
        <v>27</v>
      </c>
      <c r="I58" s="8" t="s">
        <v>28</v>
      </c>
      <c r="J58" s="8"/>
      <c r="K58" s="8"/>
      <c r="L58" s="8"/>
      <c r="M58" s="25" t="s">
        <v>11</v>
      </c>
      <c r="N58" s="25" t="s">
        <v>12</v>
      </c>
      <c r="O58" s="23"/>
    </row>
    <row r="59" spans="1:15" ht="22.5" hidden="1" x14ac:dyDescent="0.25">
      <c r="A59" s="7"/>
      <c r="B59" s="24"/>
      <c r="C59" s="7"/>
      <c r="D59" s="7"/>
      <c r="E59" s="25"/>
      <c r="F59" s="25"/>
      <c r="G59" s="25"/>
      <c r="H59" s="25"/>
      <c r="I59" s="26" t="s">
        <v>29</v>
      </c>
      <c r="J59" s="26" t="s">
        <v>30</v>
      </c>
      <c r="K59" s="26" t="s">
        <v>31</v>
      </c>
      <c r="L59" s="26" t="s">
        <v>32</v>
      </c>
      <c r="M59" s="25"/>
      <c r="N59" s="25"/>
      <c r="O59" s="23"/>
    </row>
    <row r="60" spans="1:15" hidden="1" x14ac:dyDescent="0.25">
      <c r="A60" s="7"/>
      <c r="B60" s="24"/>
      <c r="C60" s="7"/>
      <c r="D60" s="7"/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27"/>
    </row>
    <row r="61" spans="1:15" ht="15" customHeight="1" x14ac:dyDescent="0.25">
      <c r="A61" s="7" t="s">
        <v>47</v>
      </c>
      <c r="B61" s="28" t="s">
        <v>48</v>
      </c>
      <c r="C61" s="18"/>
      <c r="D61" s="19" t="s">
        <v>15</v>
      </c>
      <c r="E61" s="20">
        <f>E62+E63+E64+E65</f>
        <v>2600</v>
      </c>
      <c r="F61" s="20">
        <f t="shared" ref="F61:G61" si="25">F62+F63+F64+F65</f>
        <v>2600</v>
      </c>
      <c r="G61" s="20">
        <f t="shared" si="25"/>
        <v>0</v>
      </c>
      <c r="H61" s="21">
        <f>H62+H63+H64+H65</f>
        <v>0</v>
      </c>
      <c r="I61" s="21"/>
      <c r="J61" s="21"/>
      <c r="K61" s="21"/>
      <c r="L61" s="21"/>
      <c r="M61" s="20">
        <f>M62+M63+M64+M65</f>
        <v>0</v>
      </c>
      <c r="N61" s="20">
        <f t="shared" ref="N61" si="26">N62+N63+N64+N65</f>
        <v>0</v>
      </c>
      <c r="O61" s="22" t="s">
        <v>49</v>
      </c>
    </row>
    <row r="62" spans="1:15" ht="33.75" x14ac:dyDescent="0.25">
      <c r="A62" s="7"/>
      <c r="B62" s="29"/>
      <c r="C62" s="18"/>
      <c r="D62" s="19" t="s">
        <v>16</v>
      </c>
      <c r="E62" s="20">
        <f>F62+G62+H62+M62+N62</f>
        <v>0</v>
      </c>
      <c r="F62" s="20">
        <v>0</v>
      </c>
      <c r="G62" s="20">
        <v>0</v>
      </c>
      <c r="H62" s="21">
        <v>0</v>
      </c>
      <c r="I62" s="21"/>
      <c r="J62" s="21"/>
      <c r="K62" s="21"/>
      <c r="L62" s="21"/>
      <c r="M62" s="20">
        <v>0</v>
      </c>
      <c r="N62" s="20">
        <v>0</v>
      </c>
      <c r="O62" s="23"/>
    </row>
    <row r="63" spans="1:15" ht="33.75" x14ac:dyDescent="0.25">
      <c r="A63" s="7"/>
      <c r="B63" s="29"/>
      <c r="C63" s="18"/>
      <c r="D63" s="19" t="s">
        <v>17</v>
      </c>
      <c r="E63" s="20">
        <f t="shared" ref="E63:E65" si="27">F63+G63+H63+M63+N63</f>
        <v>0</v>
      </c>
      <c r="F63" s="20">
        <v>0</v>
      </c>
      <c r="G63" s="20">
        <v>0</v>
      </c>
      <c r="H63" s="21">
        <v>0</v>
      </c>
      <c r="I63" s="21"/>
      <c r="J63" s="21"/>
      <c r="K63" s="21"/>
      <c r="L63" s="21"/>
      <c r="M63" s="20">
        <v>0</v>
      </c>
      <c r="N63" s="20">
        <v>0</v>
      </c>
      <c r="O63" s="23"/>
    </row>
    <row r="64" spans="1:15" ht="33.75" x14ac:dyDescent="0.25">
      <c r="A64" s="7"/>
      <c r="B64" s="29"/>
      <c r="C64" s="18"/>
      <c r="D64" s="19" t="s">
        <v>18</v>
      </c>
      <c r="E64" s="20">
        <f t="shared" si="27"/>
        <v>2600</v>
      </c>
      <c r="F64" s="20">
        <v>2600</v>
      </c>
      <c r="G64" s="20">
        <v>0</v>
      </c>
      <c r="H64" s="21">
        <v>0</v>
      </c>
      <c r="I64" s="21"/>
      <c r="J64" s="21"/>
      <c r="K64" s="21"/>
      <c r="L64" s="21"/>
      <c r="M64" s="20">
        <v>0</v>
      </c>
      <c r="N64" s="20">
        <v>0</v>
      </c>
      <c r="O64" s="23"/>
    </row>
    <row r="65" spans="1:15" ht="22.5" x14ac:dyDescent="0.25">
      <c r="A65" s="7"/>
      <c r="B65" s="30"/>
      <c r="C65" s="18"/>
      <c r="D65" s="19" t="s">
        <v>19</v>
      </c>
      <c r="E65" s="20">
        <f t="shared" si="27"/>
        <v>0</v>
      </c>
      <c r="F65" s="20">
        <v>0</v>
      </c>
      <c r="G65" s="20">
        <v>0</v>
      </c>
      <c r="H65" s="21">
        <v>0</v>
      </c>
      <c r="I65" s="21"/>
      <c r="J65" s="21"/>
      <c r="K65" s="21"/>
      <c r="L65" s="21"/>
      <c r="M65" s="20">
        <v>0</v>
      </c>
      <c r="N65" s="20">
        <v>0</v>
      </c>
      <c r="O65" s="23"/>
    </row>
    <row r="66" spans="1:15" ht="15" customHeight="1" x14ac:dyDescent="0.25">
      <c r="A66" s="7"/>
      <c r="B66" s="24" t="s">
        <v>44</v>
      </c>
      <c r="C66" s="7"/>
      <c r="D66" s="7"/>
      <c r="E66" s="25" t="s">
        <v>24</v>
      </c>
      <c r="F66" s="25" t="s">
        <v>25</v>
      </c>
      <c r="G66" s="25" t="s">
        <v>26</v>
      </c>
      <c r="H66" s="25" t="s">
        <v>27</v>
      </c>
      <c r="I66" s="8" t="s">
        <v>28</v>
      </c>
      <c r="J66" s="8"/>
      <c r="K66" s="8"/>
      <c r="L66" s="8"/>
      <c r="M66" s="25" t="s">
        <v>11</v>
      </c>
      <c r="N66" s="25" t="s">
        <v>12</v>
      </c>
      <c r="O66" s="23"/>
    </row>
    <row r="67" spans="1:15" ht="22.5" x14ac:dyDescent="0.25">
      <c r="A67" s="7"/>
      <c r="B67" s="24"/>
      <c r="C67" s="7"/>
      <c r="D67" s="7"/>
      <c r="E67" s="25"/>
      <c r="F67" s="25"/>
      <c r="G67" s="25"/>
      <c r="H67" s="25"/>
      <c r="I67" s="26" t="s">
        <v>29</v>
      </c>
      <c r="J67" s="26" t="s">
        <v>30</v>
      </c>
      <c r="K67" s="26" t="s">
        <v>31</v>
      </c>
      <c r="L67" s="26" t="s">
        <v>32</v>
      </c>
      <c r="M67" s="25"/>
      <c r="N67" s="25"/>
      <c r="O67" s="23"/>
    </row>
    <row r="68" spans="1:15" x14ac:dyDescent="0.25">
      <c r="A68" s="7"/>
      <c r="B68" s="24"/>
      <c r="C68" s="7"/>
      <c r="D68" s="7"/>
      <c r="E68" s="11" t="s">
        <v>33</v>
      </c>
      <c r="F68" s="11" t="s">
        <v>33</v>
      </c>
      <c r="G68" s="11" t="s">
        <v>33</v>
      </c>
      <c r="H68" s="11" t="s">
        <v>33</v>
      </c>
      <c r="I68" s="11" t="s">
        <v>33</v>
      </c>
      <c r="J68" s="11" t="s">
        <v>33</v>
      </c>
      <c r="K68" s="11" t="s">
        <v>33</v>
      </c>
      <c r="L68" s="11" t="s">
        <v>33</v>
      </c>
      <c r="M68" s="11" t="s">
        <v>33</v>
      </c>
      <c r="N68" s="11" t="s">
        <v>33</v>
      </c>
      <c r="O68" s="27"/>
    </row>
    <row r="69" spans="1:15" ht="15" customHeight="1" x14ac:dyDescent="0.25">
      <c r="A69" s="31" t="s">
        <v>50</v>
      </c>
      <c r="B69" s="28" t="s">
        <v>51</v>
      </c>
      <c r="C69" s="18"/>
      <c r="D69" s="19" t="s">
        <v>15</v>
      </c>
      <c r="E69" s="20">
        <f>E70+E71+E72+E73</f>
        <v>6013</v>
      </c>
      <c r="F69" s="20">
        <f t="shared" ref="F69:G69" si="28">F70+F71+F72+F73</f>
        <v>0</v>
      </c>
      <c r="G69" s="20">
        <f t="shared" si="28"/>
        <v>2414</v>
      </c>
      <c r="H69" s="21">
        <f>H70+H71+H72+H73</f>
        <v>3599</v>
      </c>
      <c r="I69" s="21"/>
      <c r="J69" s="21"/>
      <c r="K69" s="21"/>
      <c r="L69" s="21"/>
      <c r="M69" s="20">
        <f>M70+M71+M72+M73</f>
        <v>0</v>
      </c>
      <c r="N69" s="20">
        <f>N70+N71+N72+N73</f>
        <v>0</v>
      </c>
      <c r="O69" s="22" t="s">
        <v>49</v>
      </c>
    </row>
    <row r="70" spans="1:15" ht="33.75" x14ac:dyDescent="0.25">
      <c r="A70" s="31"/>
      <c r="B70" s="29"/>
      <c r="C70" s="18"/>
      <c r="D70" s="19" t="s">
        <v>16</v>
      </c>
      <c r="E70" s="20">
        <f>F70+G70+H70+M70+N70</f>
        <v>6013</v>
      </c>
      <c r="F70" s="20">
        <v>0</v>
      </c>
      <c r="G70" s="20">
        <v>2414</v>
      </c>
      <c r="H70" s="21">
        <v>3599</v>
      </c>
      <c r="I70" s="21"/>
      <c r="J70" s="21"/>
      <c r="K70" s="21"/>
      <c r="L70" s="21"/>
      <c r="M70" s="20">
        <v>0</v>
      </c>
      <c r="N70" s="20">
        <v>0</v>
      </c>
      <c r="O70" s="23"/>
    </row>
    <row r="71" spans="1:15" ht="33.75" x14ac:dyDescent="0.25">
      <c r="A71" s="31"/>
      <c r="B71" s="29"/>
      <c r="C71" s="18"/>
      <c r="D71" s="19" t="s">
        <v>17</v>
      </c>
      <c r="E71" s="20">
        <f t="shared" ref="E71:E73" si="29">F71+G71+H71+M71+N71</f>
        <v>0</v>
      </c>
      <c r="F71" s="20">
        <v>0</v>
      </c>
      <c r="G71" s="20">
        <v>0</v>
      </c>
      <c r="H71" s="21">
        <v>0</v>
      </c>
      <c r="I71" s="21"/>
      <c r="J71" s="21"/>
      <c r="K71" s="21"/>
      <c r="L71" s="21"/>
      <c r="M71" s="20">
        <v>0</v>
      </c>
      <c r="N71" s="20">
        <v>0</v>
      </c>
      <c r="O71" s="23"/>
    </row>
    <row r="72" spans="1:15" ht="33.75" x14ac:dyDescent="0.25">
      <c r="A72" s="31"/>
      <c r="B72" s="29"/>
      <c r="C72" s="18"/>
      <c r="D72" s="19" t="s">
        <v>18</v>
      </c>
      <c r="E72" s="20">
        <f t="shared" si="29"/>
        <v>0</v>
      </c>
      <c r="F72" s="20">
        <v>0</v>
      </c>
      <c r="G72" s="20">
        <v>0</v>
      </c>
      <c r="H72" s="21">
        <v>0</v>
      </c>
      <c r="I72" s="21"/>
      <c r="J72" s="21"/>
      <c r="K72" s="21"/>
      <c r="L72" s="21"/>
      <c r="M72" s="20">
        <v>0</v>
      </c>
      <c r="N72" s="20">
        <v>0</v>
      </c>
      <c r="O72" s="23"/>
    </row>
    <row r="73" spans="1:15" ht="22.5" x14ac:dyDescent="0.25">
      <c r="A73" s="31"/>
      <c r="B73" s="30"/>
      <c r="C73" s="18"/>
      <c r="D73" s="19" t="s">
        <v>19</v>
      </c>
      <c r="E73" s="20">
        <f t="shared" si="29"/>
        <v>0</v>
      </c>
      <c r="F73" s="20">
        <v>0</v>
      </c>
      <c r="G73" s="20">
        <v>0</v>
      </c>
      <c r="H73" s="21">
        <v>0</v>
      </c>
      <c r="I73" s="21"/>
      <c r="J73" s="21"/>
      <c r="K73" s="21"/>
      <c r="L73" s="21"/>
      <c r="M73" s="20">
        <v>0</v>
      </c>
      <c r="N73" s="20">
        <v>0</v>
      </c>
      <c r="O73" s="23"/>
    </row>
    <row r="74" spans="1:15" ht="15" customHeight="1" x14ac:dyDescent="0.25">
      <c r="A74" s="31"/>
      <c r="B74" s="24" t="s">
        <v>52</v>
      </c>
      <c r="C74" s="7"/>
      <c r="D74" s="7"/>
      <c r="E74" s="25" t="s">
        <v>24</v>
      </c>
      <c r="F74" s="25" t="s">
        <v>25</v>
      </c>
      <c r="G74" s="25" t="s">
        <v>26</v>
      </c>
      <c r="H74" s="25" t="s">
        <v>27</v>
      </c>
      <c r="I74" s="8" t="s">
        <v>28</v>
      </c>
      <c r="J74" s="8"/>
      <c r="K74" s="8"/>
      <c r="L74" s="8"/>
      <c r="M74" s="25" t="s">
        <v>11</v>
      </c>
      <c r="N74" s="25" t="s">
        <v>12</v>
      </c>
      <c r="O74" s="23"/>
    </row>
    <row r="75" spans="1:15" ht="22.5" x14ac:dyDescent="0.25">
      <c r="A75" s="31"/>
      <c r="B75" s="24"/>
      <c r="C75" s="7"/>
      <c r="D75" s="7"/>
      <c r="E75" s="25"/>
      <c r="F75" s="25"/>
      <c r="G75" s="25"/>
      <c r="H75" s="25"/>
      <c r="I75" s="26" t="s">
        <v>29</v>
      </c>
      <c r="J75" s="26" t="s">
        <v>30</v>
      </c>
      <c r="K75" s="26" t="s">
        <v>31</v>
      </c>
      <c r="L75" s="26" t="s">
        <v>32</v>
      </c>
      <c r="M75" s="25"/>
      <c r="N75" s="25"/>
      <c r="O75" s="23"/>
    </row>
    <row r="76" spans="1:15" ht="37.5" customHeight="1" x14ac:dyDescent="0.25">
      <c r="A76" s="31"/>
      <c r="B76" s="24"/>
      <c r="C76" s="7"/>
      <c r="D76" s="7"/>
      <c r="E76" s="11">
        <v>100</v>
      </c>
      <c r="F76" s="11" t="s">
        <v>33</v>
      </c>
      <c r="G76" s="11" t="s">
        <v>33</v>
      </c>
      <c r="H76" s="11">
        <v>100</v>
      </c>
      <c r="I76" s="11" t="s">
        <v>33</v>
      </c>
      <c r="J76" s="11" t="s">
        <v>33</v>
      </c>
      <c r="K76" s="11" t="s">
        <v>33</v>
      </c>
      <c r="L76" s="11">
        <v>100</v>
      </c>
      <c r="M76" s="11">
        <v>0</v>
      </c>
      <c r="N76" s="11">
        <v>0</v>
      </c>
      <c r="O76" s="27"/>
    </row>
    <row r="77" spans="1:15" x14ac:dyDescent="0.25">
      <c r="A77" s="7" t="s">
        <v>53</v>
      </c>
      <c r="B77" s="17" t="s">
        <v>54</v>
      </c>
      <c r="C77" s="18"/>
      <c r="D77" s="19" t="s">
        <v>15</v>
      </c>
      <c r="E77" s="20">
        <f>E78+E79+E80+E81</f>
        <v>565</v>
      </c>
      <c r="F77" s="20">
        <f t="shared" ref="F77:G77" si="30">F78+F79+F80+F81</f>
        <v>57</v>
      </c>
      <c r="G77" s="20">
        <f t="shared" si="30"/>
        <v>254</v>
      </c>
      <c r="H77" s="21">
        <f>H78+H79+H80+H81</f>
        <v>254</v>
      </c>
      <c r="I77" s="21"/>
      <c r="J77" s="21"/>
      <c r="K77" s="21"/>
      <c r="L77" s="21"/>
      <c r="M77" s="20">
        <f>M78+M79+M80+M81</f>
        <v>0</v>
      </c>
      <c r="N77" s="20">
        <f t="shared" ref="N77" si="31">N78+N79+N80+N81</f>
        <v>0</v>
      </c>
      <c r="O77" s="18"/>
    </row>
    <row r="78" spans="1:15" ht="33.75" x14ac:dyDescent="0.25">
      <c r="A78" s="7"/>
      <c r="B78" s="17"/>
      <c r="C78" s="18"/>
      <c r="D78" s="19" t="s">
        <v>16</v>
      </c>
      <c r="E78" s="20">
        <f>F78+G78+H78+M78+N78</f>
        <v>565</v>
      </c>
      <c r="F78" s="20">
        <f>F83</f>
        <v>57</v>
      </c>
      <c r="G78" s="20">
        <f>G83</f>
        <v>254</v>
      </c>
      <c r="H78" s="21">
        <f>H83</f>
        <v>254</v>
      </c>
      <c r="I78" s="21"/>
      <c r="J78" s="21"/>
      <c r="K78" s="21"/>
      <c r="L78" s="21"/>
      <c r="M78" s="20">
        <f>M83</f>
        <v>0</v>
      </c>
      <c r="N78" s="20">
        <f>N83</f>
        <v>0</v>
      </c>
      <c r="O78" s="18"/>
    </row>
    <row r="79" spans="1:15" ht="33.75" x14ac:dyDescent="0.25">
      <c r="A79" s="7"/>
      <c r="B79" s="17"/>
      <c r="C79" s="18"/>
      <c r="D79" s="19" t="s">
        <v>17</v>
      </c>
      <c r="E79" s="20">
        <f t="shared" ref="E79:E81" si="32">F79+G79+H79+M79+N79</f>
        <v>0</v>
      </c>
      <c r="F79" s="20">
        <f t="shared" ref="F79:H81" si="33">F84</f>
        <v>0</v>
      </c>
      <c r="G79" s="20">
        <f t="shared" si="33"/>
        <v>0</v>
      </c>
      <c r="H79" s="21">
        <f t="shared" si="33"/>
        <v>0</v>
      </c>
      <c r="I79" s="21"/>
      <c r="J79" s="21"/>
      <c r="K79" s="21"/>
      <c r="L79" s="21"/>
      <c r="M79" s="20">
        <f t="shared" ref="M79:N81" si="34">M84</f>
        <v>0</v>
      </c>
      <c r="N79" s="20">
        <f t="shared" si="34"/>
        <v>0</v>
      </c>
      <c r="O79" s="18"/>
    </row>
    <row r="80" spans="1:15" ht="33.75" x14ac:dyDescent="0.25">
      <c r="A80" s="7"/>
      <c r="B80" s="17"/>
      <c r="C80" s="18"/>
      <c r="D80" s="19" t="s">
        <v>18</v>
      </c>
      <c r="E80" s="20">
        <f t="shared" si="32"/>
        <v>0</v>
      </c>
      <c r="F80" s="20">
        <f t="shared" si="33"/>
        <v>0</v>
      </c>
      <c r="G80" s="20">
        <f t="shared" si="33"/>
        <v>0</v>
      </c>
      <c r="H80" s="21">
        <f t="shared" si="33"/>
        <v>0</v>
      </c>
      <c r="I80" s="21"/>
      <c r="J80" s="21"/>
      <c r="K80" s="21"/>
      <c r="L80" s="21"/>
      <c r="M80" s="20">
        <f t="shared" si="34"/>
        <v>0</v>
      </c>
      <c r="N80" s="20">
        <f t="shared" si="34"/>
        <v>0</v>
      </c>
      <c r="O80" s="18"/>
    </row>
    <row r="81" spans="1:15" ht="22.5" x14ac:dyDescent="0.25">
      <c r="A81" s="7"/>
      <c r="B81" s="17"/>
      <c r="C81" s="18"/>
      <c r="D81" s="19" t="s">
        <v>19</v>
      </c>
      <c r="E81" s="20">
        <f t="shared" si="32"/>
        <v>0</v>
      </c>
      <c r="F81" s="20">
        <f t="shared" si="33"/>
        <v>0</v>
      </c>
      <c r="G81" s="20">
        <f t="shared" si="33"/>
        <v>0</v>
      </c>
      <c r="H81" s="21">
        <f t="shared" si="33"/>
        <v>0</v>
      </c>
      <c r="I81" s="21"/>
      <c r="J81" s="21"/>
      <c r="K81" s="21"/>
      <c r="L81" s="21"/>
      <c r="M81" s="20">
        <f t="shared" si="34"/>
        <v>0</v>
      </c>
      <c r="N81" s="20">
        <f t="shared" si="34"/>
        <v>0</v>
      </c>
      <c r="O81" s="18"/>
    </row>
    <row r="82" spans="1:15" x14ac:dyDescent="0.25">
      <c r="A82" s="7" t="s">
        <v>55</v>
      </c>
      <c r="B82" s="17" t="s">
        <v>56</v>
      </c>
      <c r="C82" s="18"/>
      <c r="D82" s="19" t="s">
        <v>15</v>
      </c>
      <c r="E82" s="20">
        <f>E83+E84+E85+E86</f>
        <v>565</v>
      </c>
      <c r="F82" s="20">
        <f t="shared" ref="F82:G82" si="35">F83+F84+F85+F86</f>
        <v>57</v>
      </c>
      <c r="G82" s="20">
        <f t="shared" si="35"/>
        <v>254</v>
      </c>
      <c r="H82" s="21">
        <f>H83+H84+H85+H86</f>
        <v>254</v>
      </c>
      <c r="I82" s="21"/>
      <c r="J82" s="21"/>
      <c r="K82" s="21"/>
      <c r="L82" s="21"/>
      <c r="M82" s="20">
        <f>M83+M84+M85+M86</f>
        <v>0</v>
      </c>
      <c r="N82" s="20">
        <f t="shared" ref="N82" si="36">N83+N84+N85+N86</f>
        <v>0</v>
      </c>
      <c r="O82" s="22" t="s">
        <v>49</v>
      </c>
    </row>
    <row r="83" spans="1:15" ht="33.75" x14ac:dyDescent="0.25">
      <c r="A83" s="7"/>
      <c r="B83" s="17"/>
      <c r="C83" s="18"/>
      <c r="D83" s="19" t="s">
        <v>16</v>
      </c>
      <c r="E83" s="20">
        <f>F83+G83+H83+M83+N83</f>
        <v>565</v>
      </c>
      <c r="F83" s="20">
        <v>57</v>
      </c>
      <c r="G83" s="20">
        <v>254</v>
      </c>
      <c r="H83" s="21">
        <v>254</v>
      </c>
      <c r="I83" s="21"/>
      <c r="J83" s="21"/>
      <c r="K83" s="21"/>
      <c r="L83" s="21"/>
      <c r="M83" s="20">
        <v>0</v>
      </c>
      <c r="N83" s="20">
        <v>0</v>
      </c>
      <c r="O83" s="23"/>
    </row>
    <row r="84" spans="1:15" ht="33.75" x14ac:dyDescent="0.25">
      <c r="A84" s="7"/>
      <c r="B84" s="17"/>
      <c r="C84" s="18"/>
      <c r="D84" s="19" t="s">
        <v>17</v>
      </c>
      <c r="E84" s="20">
        <f t="shared" ref="E84:E86" si="37">F84+G84+H84+M84+N84</f>
        <v>0</v>
      </c>
      <c r="F84" s="20">
        <v>0</v>
      </c>
      <c r="G84" s="20">
        <v>0</v>
      </c>
      <c r="H84" s="21">
        <v>0</v>
      </c>
      <c r="I84" s="21"/>
      <c r="J84" s="21"/>
      <c r="K84" s="21"/>
      <c r="L84" s="21"/>
      <c r="M84" s="20">
        <v>0</v>
      </c>
      <c r="N84" s="20">
        <v>0</v>
      </c>
      <c r="O84" s="23"/>
    </row>
    <row r="85" spans="1:15" ht="33.75" x14ac:dyDescent="0.25">
      <c r="A85" s="7"/>
      <c r="B85" s="17"/>
      <c r="C85" s="18"/>
      <c r="D85" s="19" t="s">
        <v>18</v>
      </c>
      <c r="E85" s="20">
        <f t="shared" si="37"/>
        <v>0</v>
      </c>
      <c r="F85" s="20">
        <v>0</v>
      </c>
      <c r="G85" s="20">
        <v>0</v>
      </c>
      <c r="H85" s="21">
        <v>0</v>
      </c>
      <c r="I85" s="21"/>
      <c r="J85" s="21"/>
      <c r="K85" s="21"/>
      <c r="L85" s="21"/>
      <c r="M85" s="20">
        <v>0</v>
      </c>
      <c r="N85" s="20">
        <v>0</v>
      </c>
      <c r="O85" s="23"/>
    </row>
    <row r="86" spans="1:15" ht="22.5" x14ac:dyDescent="0.25">
      <c r="A86" s="7"/>
      <c r="B86" s="17"/>
      <c r="C86" s="18"/>
      <c r="D86" s="19" t="s">
        <v>19</v>
      </c>
      <c r="E86" s="20">
        <f t="shared" si="37"/>
        <v>0</v>
      </c>
      <c r="F86" s="20">
        <v>0</v>
      </c>
      <c r="G86" s="20">
        <v>0</v>
      </c>
      <c r="H86" s="21">
        <v>0</v>
      </c>
      <c r="I86" s="21"/>
      <c r="J86" s="21"/>
      <c r="K86" s="21"/>
      <c r="L86" s="21"/>
      <c r="M86" s="20">
        <v>0</v>
      </c>
      <c r="N86" s="20">
        <v>0</v>
      </c>
      <c r="O86" s="23"/>
    </row>
    <row r="87" spans="1:15" ht="15" customHeight="1" x14ac:dyDescent="0.25">
      <c r="A87" s="7"/>
      <c r="B87" s="24" t="s">
        <v>57</v>
      </c>
      <c r="C87" s="7"/>
      <c r="D87" s="7"/>
      <c r="E87" s="25" t="s">
        <v>24</v>
      </c>
      <c r="F87" s="25" t="s">
        <v>25</v>
      </c>
      <c r="G87" s="25" t="s">
        <v>26</v>
      </c>
      <c r="H87" s="25" t="s">
        <v>27</v>
      </c>
      <c r="I87" s="8" t="s">
        <v>28</v>
      </c>
      <c r="J87" s="8"/>
      <c r="K87" s="8"/>
      <c r="L87" s="8"/>
      <c r="M87" s="25" t="s">
        <v>11</v>
      </c>
      <c r="N87" s="25" t="s">
        <v>12</v>
      </c>
      <c r="O87" s="23"/>
    </row>
    <row r="88" spans="1:15" ht="22.5" x14ac:dyDescent="0.25">
      <c r="A88" s="7"/>
      <c r="B88" s="24"/>
      <c r="C88" s="7"/>
      <c r="D88" s="7"/>
      <c r="E88" s="25"/>
      <c r="F88" s="25"/>
      <c r="G88" s="25"/>
      <c r="H88" s="25"/>
      <c r="I88" s="26" t="s">
        <v>29</v>
      </c>
      <c r="J88" s="26" t="s">
        <v>30</v>
      </c>
      <c r="K88" s="26" t="s">
        <v>31</v>
      </c>
      <c r="L88" s="26" t="s">
        <v>32</v>
      </c>
      <c r="M88" s="25"/>
      <c r="N88" s="25"/>
      <c r="O88" s="23"/>
    </row>
    <row r="89" spans="1:15" ht="33.75" customHeight="1" x14ac:dyDescent="0.25">
      <c r="A89" s="7"/>
      <c r="B89" s="24"/>
      <c r="C89" s="7"/>
      <c r="D89" s="7"/>
      <c r="E89" s="11">
        <v>100</v>
      </c>
      <c r="F89" s="11">
        <v>7</v>
      </c>
      <c r="G89" s="11">
        <v>47</v>
      </c>
      <c r="H89" s="11">
        <v>100</v>
      </c>
      <c r="I89" s="11">
        <v>100</v>
      </c>
      <c r="J89" s="11">
        <v>100</v>
      </c>
      <c r="K89" s="11">
        <v>100</v>
      </c>
      <c r="L89" s="11">
        <v>100</v>
      </c>
      <c r="M89" s="11">
        <v>0</v>
      </c>
      <c r="N89" s="11">
        <v>0</v>
      </c>
      <c r="O89" s="27"/>
    </row>
    <row r="90" spans="1:15" x14ac:dyDescent="0.25">
      <c r="A90" s="7" t="s">
        <v>58</v>
      </c>
      <c r="B90" s="17" t="s">
        <v>59</v>
      </c>
      <c r="C90" s="18"/>
      <c r="D90" s="19" t="s">
        <v>15</v>
      </c>
      <c r="E90" s="20">
        <f>E91+E92+E93+E94</f>
        <v>111299.4731</v>
      </c>
      <c r="F90" s="20">
        <f t="shared" ref="F90:G90" si="38">F91+F92+F93+F94</f>
        <v>14279.4491</v>
      </c>
      <c r="G90" s="20">
        <f t="shared" si="38"/>
        <v>16020.023999999999</v>
      </c>
      <c r="H90" s="21">
        <f>H91+H92+H93+H94</f>
        <v>25000</v>
      </c>
      <c r="I90" s="21"/>
      <c r="J90" s="21"/>
      <c r="K90" s="21"/>
      <c r="L90" s="21"/>
      <c r="M90" s="20">
        <f>M91+M92+M93+M94</f>
        <v>27000</v>
      </c>
      <c r="N90" s="20">
        <f t="shared" ref="N90" si="39">N91+N92+N93+N94</f>
        <v>29000</v>
      </c>
      <c r="O90" s="18"/>
    </row>
    <row r="91" spans="1:15" ht="33.75" x14ac:dyDescent="0.25">
      <c r="A91" s="7"/>
      <c r="B91" s="17"/>
      <c r="C91" s="18"/>
      <c r="D91" s="19" t="s">
        <v>16</v>
      </c>
      <c r="E91" s="20">
        <f>F91+G91+H91+M91+N91</f>
        <v>0</v>
      </c>
      <c r="F91" s="20">
        <f>F96+F104+F112</f>
        <v>0</v>
      </c>
      <c r="G91" s="20">
        <f>G96+G104+G112</f>
        <v>0</v>
      </c>
      <c r="H91" s="21">
        <f>H96+H104+H112</f>
        <v>0</v>
      </c>
      <c r="I91" s="21"/>
      <c r="J91" s="21"/>
      <c r="K91" s="21"/>
      <c r="L91" s="21"/>
      <c r="M91" s="20">
        <f>M96+M104+M112</f>
        <v>0</v>
      </c>
      <c r="N91" s="20">
        <f>N96+N104+N112</f>
        <v>0</v>
      </c>
      <c r="O91" s="18"/>
    </row>
    <row r="92" spans="1:15" ht="33.75" x14ac:dyDescent="0.25">
      <c r="A92" s="7"/>
      <c r="B92" s="17"/>
      <c r="C92" s="18"/>
      <c r="D92" s="19" t="s">
        <v>17</v>
      </c>
      <c r="E92" s="20">
        <f t="shared" ref="E92:E94" si="40">F92+G92+H92+M92+N92</f>
        <v>0</v>
      </c>
      <c r="F92" s="20">
        <f t="shared" ref="F92:H94" si="41">F97+F105+F113</f>
        <v>0</v>
      </c>
      <c r="G92" s="20">
        <f t="shared" si="41"/>
        <v>0</v>
      </c>
      <c r="H92" s="21">
        <f t="shared" si="41"/>
        <v>0</v>
      </c>
      <c r="I92" s="21"/>
      <c r="J92" s="21"/>
      <c r="K92" s="21"/>
      <c r="L92" s="21"/>
      <c r="M92" s="20">
        <f t="shared" ref="M92:N94" si="42">M97+M105+M113</f>
        <v>0</v>
      </c>
      <c r="N92" s="20">
        <f t="shared" si="42"/>
        <v>0</v>
      </c>
      <c r="O92" s="18"/>
    </row>
    <row r="93" spans="1:15" ht="33.75" x14ac:dyDescent="0.25">
      <c r="A93" s="7"/>
      <c r="B93" s="17"/>
      <c r="C93" s="18"/>
      <c r="D93" s="19" t="s">
        <v>18</v>
      </c>
      <c r="E93" s="20">
        <f t="shared" si="40"/>
        <v>111299.4731</v>
      </c>
      <c r="F93" s="20">
        <f t="shared" si="41"/>
        <v>14279.4491</v>
      </c>
      <c r="G93" s="20">
        <f t="shared" si="41"/>
        <v>16020.023999999999</v>
      </c>
      <c r="H93" s="21">
        <f t="shared" si="41"/>
        <v>25000</v>
      </c>
      <c r="I93" s="21"/>
      <c r="J93" s="21"/>
      <c r="K93" s="21"/>
      <c r="L93" s="21"/>
      <c r="M93" s="20">
        <f t="shared" si="42"/>
        <v>27000</v>
      </c>
      <c r="N93" s="20">
        <f t="shared" si="42"/>
        <v>29000</v>
      </c>
      <c r="O93" s="18"/>
    </row>
    <row r="94" spans="1:15" ht="22.5" x14ac:dyDescent="0.25">
      <c r="A94" s="7"/>
      <c r="B94" s="17"/>
      <c r="C94" s="18"/>
      <c r="D94" s="19" t="s">
        <v>19</v>
      </c>
      <c r="E94" s="20">
        <f t="shared" si="40"/>
        <v>0</v>
      </c>
      <c r="F94" s="20">
        <f t="shared" si="41"/>
        <v>0</v>
      </c>
      <c r="G94" s="20">
        <f t="shared" si="41"/>
        <v>0</v>
      </c>
      <c r="H94" s="21">
        <f t="shared" si="41"/>
        <v>0</v>
      </c>
      <c r="I94" s="21"/>
      <c r="J94" s="21"/>
      <c r="K94" s="21"/>
      <c r="L94" s="21"/>
      <c r="M94" s="20">
        <f t="shared" si="42"/>
        <v>0</v>
      </c>
      <c r="N94" s="20">
        <f t="shared" si="42"/>
        <v>0</v>
      </c>
      <c r="O94" s="18"/>
    </row>
    <row r="95" spans="1:15" ht="15" hidden="1" customHeight="1" x14ac:dyDescent="0.25">
      <c r="A95" s="7" t="s">
        <v>60</v>
      </c>
      <c r="B95" s="17" t="s">
        <v>61</v>
      </c>
      <c r="C95" s="18"/>
      <c r="D95" s="19" t="s">
        <v>15</v>
      </c>
      <c r="E95" s="20">
        <f>E96+E97+E98+E99</f>
        <v>0</v>
      </c>
      <c r="F95" s="20">
        <f t="shared" ref="F95:G95" si="43">F96+F97+F98+F99</f>
        <v>0</v>
      </c>
      <c r="G95" s="20">
        <f t="shared" si="43"/>
        <v>0</v>
      </c>
      <c r="H95" s="21">
        <f>H96+H97+H98+H99</f>
        <v>0</v>
      </c>
      <c r="I95" s="21"/>
      <c r="J95" s="21"/>
      <c r="K95" s="21"/>
      <c r="L95" s="21"/>
      <c r="M95" s="20">
        <f>M96+M97+M98+M99</f>
        <v>0</v>
      </c>
      <c r="N95" s="20">
        <f t="shared" ref="N95" si="44">N96+N97+N98+N99</f>
        <v>0</v>
      </c>
      <c r="O95" s="32" t="s">
        <v>49</v>
      </c>
    </row>
    <row r="96" spans="1:15" ht="33.75" hidden="1" x14ac:dyDescent="0.25">
      <c r="A96" s="7"/>
      <c r="B96" s="17"/>
      <c r="C96" s="18"/>
      <c r="D96" s="19" t="s">
        <v>16</v>
      </c>
      <c r="E96" s="20">
        <f>F96+G96+H96+M96+N96</f>
        <v>0</v>
      </c>
      <c r="F96" s="20">
        <v>0</v>
      </c>
      <c r="G96" s="20">
        <v>0</v>
      </c>
      <c r="H96" s="21">
        <v>0</v>
      </c>
      <c r="I96" s="21"/>
      <c r="J96" s="21"/>
      <c r="K96" s="21"/>
      <c r="L96" s="21"/>
      <c r="M96" s="20">
        <v>0</v>
      </c>
      <c r="N96" s="20">
        <v>0</v>
      </c>
      <c r="O96" s="33"/>
    </row>
    <row r="97" spans="1:15" ht="33.75" hidden="1" x14ac:dyDescent="0.25">
      <c r="A97" s="7"/>
      <c r="B97" s="17"/>
      <c r="C97" s="18"/>
      <c r="D97" s="19" t="s">
        <v>17</v>
      </c>
      <c r="E97" s="20">
        <f t="shared" ref="E97:E99" si="45">F97+G97+H97+M97+N97</f>
        <v>0</v>
      </c>
      <c r="F97" s="20">
        <v>0</v>
      </c>
      <c r="G97" s="20">
        <v>0</v>
      </c>
      <c r="H97" s="21">
        <v>0</v>
      </c>
      <c r="I97" s="21"/>
      <c r="J97" s="21"/>
      <c r="K97" s="21"/>
      <c r="L97" s="21"/>
      <c r="M97" s="20">
        <v>0</v>
      </c>
      <c r="N97" s="20">
        <v>0</v>
      </c>
      <c r="O97" s="33"/>
    </row>
    <row r="98" spans="1:15" ht="33.75" hidden="1" x14ac:dyDescent="0.25">
      <c r="A98" s="7"/>
      <c r="B98" s="17"/>
      <c r="C98" s="18"/>
      <c r="D98" s="19" t="s">
        <v>18</v>
      </c>
      <c r="E98" s="20">
        <f t="shared" si="45"/>
        <v>0</v>
      </c>
      <c r="F98" s="20">
        <v>0</v>
      </c>
      <c r="G98" s="20">
        <v>0</v>
      </c>
      <c r="H98" s="21">
        <v>0</v>
      </c>
      <c r="I98" s="21"/>
      <c r="J98" s="21"/>
      <c r="K98" s="21"/>
      <c r="L98" s="21"/>
      <c r="M98" s="20">
        <v>0</v>
      </c>
      <c r="N98" s="20">
        <v>0</v>
      </c>
      <c r="O98" s="33"/>
    </row>
    <row r="99" spans="1:15" ht="22.5" hidden="1" x14ac:dyDescent="0.25">
      <c r="A99" s="7"/>
      <c r="B99" s="17"/>
      <c r="C99" s="18"/>
      <c r="D99" s="19" t="s">
        <v>19</v>
      </c>
      <c r="E99" s="20">
        <f t="shared" si="45"/>
        <v>0</v>
      </c>
      <c r="F99" s="20">
        <v>0</v>
      </c>
      <c r="G99" s="20"/>
      <c r="H99" s="21">
        <v>0</v>
      </c>
      <c r="I99" s="21"/>
      <c r="J99" s="21"/>
      <c r="K99" s="21"/>
      <c r="L99" s="21"/>
      <c r="M99" s="20">
        <v>0</v>
      </c>
      <c r="N99" s="20">
        <v>0</v>
      </c>
      <c r="O99" s="33"/>
    </row>
    <row r="100" spans="1:15" ht="15" hidden="1" customHeight="1" x14ac:dyDescent="0.25">
      <c r="A100" s="7"/>
      <c r="B100" s="24" t="s">
        <v>62</v>
      </c>
      <c r="C100" s="7"/>
      <c r="D100" s="7"/>
      <c r="E100" s="25" t="s">
        <v>24</v>
      </c>
      <c r="F100" s="25" t="s">
        <v>25</v>
      </c>
      <c r="G100" s="25" t="s">
        <v>26</v>
      </c>
      <c r="H100" s="25" t="s">
        <v>27</v>
      </c>
      <c r="I100" s="8" t="s">
        <v>28</v>
      </c>
      <c r="J100" s="8"/>
      <c r="K100" s="8"/>
      <c r="L100" s="8"/>
      <c r="M100" s="25" t="s">
        <v>11</v>
      </c>
      <c r="N100" s="25" t="s">
        <v>12</v>
      </c>
      <c r="O100" s="33"/>
    </row>
    <row r="101" spans="1:15" ht="22.5" hidden="1" x14ac:dyDescent="0.25">
      <c r="A101" s="7"/>
      <c r="B101" s="24"/>
      <c r="C101" s="7"/>
      <c r="D101" s="7"/>
      <c r="E101" s="25"/>
      <c r="F101" s="25"/>
      <c r="G101" s="25"/>
      <c r="H101" s="25"/>
      <c r="I101" s="26" t="s">
        <v>29</v>
      </c>
      <c r="J101" s="26" t="s">
        <v>30</v>
      </c>
      <c r="K101" s="26" t="s">
        <v>31</v>
      </c>
      <c r="L101" s="26" t="s">
        <v>32</v>
      </c>
      <c r="M101" s="25"/>
      <c r="N101" s="25"/>
      <c r="O101" s="33"/>
    </row>
    <row r="102" spans="1:15" hidden="1" x14ac:dyDescent="0.25">
      <c r="A102" s="7"/>
      <c r="B102" s="24"/>
      <c r="C102" s="7"/>
      <c r="D102" s="7"/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v>0</v>
      </c>
      <c r="O102" s="34"/>
    </row>
    <row r="103" spans="1:15" x14ac:dyDescent="0.25">
      <c r="A103" s="7" t="s">
        <v>63</v>
      </c>
      <c r="B103" s="17" t="s">
        <v>64</v>
      </c>
      <c r="C103" s="18"/>
      <c r="D103" s="19" t="s">
        <v>15</v>
      </c>
      <c r="E103" s="20">
        <f>E104+E105+E106+E107</f>
        <v>111299.4731</v>
      </c>
      <c r="F103" s="20">
        <f t="shared" ref="F103:G103" si="46">F104+F105+F106+F107</f>
        <v>14279.4491</v>
      </c>
      <c r="G103" s="20">
        <f t="shared" si="46"/>
        <v>16020.023999999999</v>
      </c>
      <c r="H103" s="21">
        <f>H104+H105+H106+H107</f>
        <v>25000</v>
      </c>
      <c r="I103" s="21"/>
      <c r="J103" s="21"/>
      <c r="K103" s="21"/>
      <c r="L103" s="21"/>
      <c r="M103" s="20">
        <f>M104+M105+M106+M107</f>
        <v>27000</v>
      </c>
      <c r="N103" s="20">
        <f t="shared" ref="N103" si="47">N104+N105+N106+N107</f>
        <v>29000</v>
      </c>
      <c r="O103" s="32" t="s">
        <v>49</v>
      </c>
    </row>
    <row r="104" spans="1:15" ht="33.75" x14ac:dyDescent="0.25">
      <c r="A104" s="7"/>
      <c r="B104" s="17"/>
      <c r="C104" s="18"/>
      <c r="D104" s="19" t="s">
        <v>16</v>
      </c>
      <c r="E104" s="20">
        <f>F104+G104+H104+M104+N104</f>
        <v>0</v>
      </c>
      <c r="F104" s="20">
        <v>0</v>
      </c>
      <c r="G104" s="20">
        <v>0</v>
      </c>
      <c r="H104" s="21">
        <v>0</v>
      </c>
      <c r="I104" s="21"/>
      <c r="J104" s="21"/>
      <c r="K104" s="21"/>
      <c r="L104" s="21"/>
      <c r="M104" s="20">
        <v>0</v>
      </c>
      <c r="N104" s="20">
        <v>0</v>
      </c>
      <c r="O104" s="33"/>
    </row>
    <row r="105" spans="1:15" ht="33.75" x14ac:dyDescent="0.25">
      <c r="A105" s="7"/>
      <c r="B105" s="17"/>
      <c r="C105" s="18"/>
      <c r="D105" s="19" t="s">
        <v>17</v>
      </c>
      <c r="E105" s="20">
        <f t="shared" ref="E105:E107" si="48">F105+G105+H105+M105+N105</f>
        <v>0</v>
      </c>
      <c r="F105" s="20">
        <v>0</v>
      </c>
      <c r="G105" s="20">
        <v>0</v>
      </c>
      <c r="H105" s="21">
        <v>0</v>
      </c>
      <c r="I105" s="21"/>
      <c r="J105" s="21"/>
      <c r="K105" s="21"/>
      <c r="L105" s="21"/>
      <c r="M105" s="20">
        <v>0</v>
      </c>
      <c r="N105" s="20">
        <v>0</v>
      </c>
      <c r="O105" s="33"/>
    </row>
    <row r="106" spans="1:15" ht="33.75" x14ac:dyDescent="0.25">
      <c r="A106" s="7"/>
      <c r="B106" s="17"/>
      <c r="C106" s="18"/>
      <c r="D106" s="19" t="s">
        <v>18</v>
      </c>
      <c r="E106" s="20">
        <f t="shared" si="48"/>
        <v>111299.4731</v>
      </c>
      <c r="F106" s="20">
        <v>14279.4491</v>
      </c>
      <c r="G106" s="20">
        <v>16020.023999999999</v>
      </c>
      <c r="H106" s="21">
        <f>25000+4639.84992-4639.84992</f>
        <v>25000</v>
      </c>
      <c r="I106" s="21"/>
      <c r="J106" s="21"/>
      <c r="K106" s="21"/>
      <c r="L106" s="21"/>
      <c r="M106" s="20">
        <v>27000</v>
      </c>
      <c r="N106" s="20">
        <v>29000</v>
      </c>
      <c r="O106" s="33"/>
    </row>
    <row r="107" spans="1:15" ht="22.5" x14ac:dyDescent="0.25">
      <c r="A107" s="7"/>
      <c r="B107" s="17"/>
      <c r="C107" s="18"/>
      <c r="D107" s="19" t="s">
        <v>19</v>
      </c>
      <c r="E107" s="20">
        <f t="shared" si="48"/>
        <v>0</v>
      </c>
      <c r="F107" s="20">
        <v>0</v>
      </c>
      <c r="G107" s="20">
        <v>0</v>
      </c>
      <c r="H107" s="21">
        <v>0</v>
      </c>
      <c r="I107" s="21"/>
      <c r="J107" s="21"/>
      <c r="K107" s="21"/>
      <c r="L107" s="21"/>
      <c r="M107" s="20">
        <v>0</v>
      </c>
      <c r="N107" s="20">
        <v>0</v>
      </c>
      <c r="O107" s="33"/>
    </row>
    <row r="108" spans="1:15" ht="15" customHeight="1" x14ac:dyDescent="0.25">
      <c r="A108" s="7"/>
      <c r="B108" s="24" t="s">
        <v>65</v>
      </c>
      <c r="C108" s="7"/>
      <c r="D108" s="7"/>
      <c r="E108" s="25" t="s">
        <v>24</v>
      </c>
      <c r="F108" s="25" t="s">
        <v>25</v>
      </c>
      <c r="G108" s="25" t="s">
        <v>26</v>
      </c>
      <c r="H108" s="25" t="s">
        <v>27</v>
      </c>
      <c r="I108" s="8" t="s">
        <v>28</v>
      </c>
      <c r="J108" s="8"/>
      <c r="K108" s="8"/>
      <c r="L108" s="8"/>
      <c r="M108" s="25" t="s">
        <v>11</v>
      </c>
      <c r="N108" s="25" t="s">
        <v>12</v>
      </c>
      <c r="O108" s="33"/>
    </row>
    <row r="109" spans="1:15" ht="22.5" x14ac:dyDescent="0.25">
      <c r="A109" s="7"/>
      <c r="B109" s="24"/>
      <c r="C109" s="7"/>
      <c r="D109" s="7"/>
      <c r="E109" s="25"/>
      <c r="F109" s="25"/>
      <c r="G109" s="25"/>
      <c r="H109" s="25"/>
      <c r="I109" s="26" t="s">
        <v>29</v>
      </c>
      <c r="J109" s="26" t="s">
        <v>30</v>
      </c>
      <c r="K109" s="26" t="s">
        <v>31</v>
      </c>
      <c r="L109" s="26" t="s">
        <v>32</v>
      </c>
      <c r="M109" s="25"/>
      <c r="N109" s="25"/>
      <c r="O109" s="33"/>
    </row>
    <row r="110" spans="1:15" x14ac:dyDescent="0.25">
      <c r="A110" s="7"/>
      <c r="B110" s="24"/>
      <c r="C110" s="7"/>
      <c r="D110" s="7"/>
      <c r="E110" s="11">
        <v>100</v>
      </c>
      <c r="F110" s="11">
        <v>100</v>
      </c>
      <c r="G110" s="11">
        <v>100</v>
      </c>
      <c r="H110" s="11">
        <v>100</v>
      </c>
      <c r="I110" s="11">
        <v>100</v>
      </c>
      <c r="J110" s="11">
        <v>100</v>
      </c>
      <c r="K110" s="11">
        <v>100</v>
      </c>
      <c r="L110" s="11">
        <v>100</v>
      </c>
      <c r="M110" s="11">
        <v>100</v>
      </c>
      <c r="N110" s="11">
        <v>100</v>
      </c>
      <c r="O110" s="34"/>
    </row>
    <row r="111" spans="1:15" ht="15" hidden="1" customHeight="1" x14ac:dyDescent="0.25">
      <c r="A111" s="7" t="s">
        <v>66</v>
      </c>
      <c r="B111" s="17" t="s">
        <v>67</v>
      </c>
      <c r="C111" s="18"/>
      <c r="D111" s="19" t="s">
        <v>15</v>
      </c>
      <c r="E111" s="20">
        <f>E112+E113+E114+E115</f>
        <v>0</v>
      </c>
      <c r="F111" s="20">
        <f t="shared" ref="F111:G111" si="49">F112+F113+F114+F115</f>
        <v>0</v>
      </c>
      <c r="G111" s="20">
        <f t="shared" si="49"/>
        <v>0</v>
      </c>
      <c r="H111" s="21">
        <f>H112+H113+H114+H115</f>
        <v>0</v>
      </c>
      <c r="I111" s="21"/>
      <c r="J111" s="21"/>
      <c r="K111" s="21"/>
      <c r="L111" s="21"/>
      <c r="M111" s="20">
        <f>M112+M113+M114+M115</f>
        <v>0</v>
      </c>
      <c r="N111" s="20">
        <f t="shared" ref="N111" si="50">N112+N113+N114+N115</f>
        <v>0</v>
      </c>
      <c r="O111" s="22" t="s">
        <v>49</v>
      </c>
    </row>
    <row r="112" spans="1:15" ht="33.75" hidden="1" x14ac:dyDescent="0.25">
      <c r="A112" s="7"/>
      <c r="B112" s="17"/>
      <c r="C112" s="18"/>
      <c r="D112" s="19" t="s">
        <v>16</v>
      </c>
      <c r="E112" s="20">
        <f>F112+G112+H112+M112+N112</f>
        <v>0</v>
      </c>
      <c r="F112" s="20">
        <v>0</v>
      </c>
      <c r="G112" s="20">
        <v>0</v>
      </c>
      <c r="H112" s="21">
        <v>0</v>
      </c>
      <c r="I112" s="21"/>
      <c r="J112" s="21"/>
      <c r="K112" s="21"/>
      <c r="L112" s="21"/>
      <c r="M112" s="20">
        <v>0</v>
      </c>
      <c r="N112" s="20">
        <v>0</v>
      </c>
      <c r="O112" s="23"/>
    </row>
    <row r="113" spans="1:15" ht="33.75" hidden="1" x14ac:dyDescent="0.25">
      <c r="A113" s="7"/>
      <c r="B113" s="17"/>
      <c r="C113" s="18"/>
      <c r="D113" s="19" t="s">
        <v>17</v>
      </c>
      <c r="E113" s="20">
        <f t="shared" ref="E113:E115" si="51">F113+G113+H113+M113+N113</f>
        <v>0</v>
      </c>
      <c r="F113" s="20">
        <v>0</v>
      </c>
      <c r="G113" s="20">
        <v>0</v>
      </c>
      <c r="H113" s="21">
        <v>0</v>
      </c>
      <c r="I113" s="21"/>
      <c r="J113" s="21"/>
      <c r="K113" s="21"/>
      <c r="L113" s="21"/>
      <c r="M113" s="20">
        <v>0</v>
      </c>
      <c r="N113" s="20">
        <v>0</v>
      </c>
      <c r="O113" s="23"/>
    </row>
    <row r="114" spans="1:15" ht="33.75" hidden="1" x14ac:dyDescent="0.25">
      <c r="A114" s="7"/>
      <c r="B114" s="17"/>
      <c r="C114" s="18"/>
      <c r="D114" s="19" t="s">
        <v>18</v>
      </c>
      <c r="E114" s="20">
        <f t="shared" si="51"/>
        <v>0</v>
      </c>
      <c r="F114" s="20">
        <v>0</v>
      </c>
      <c r="G114" s="20">
        <v>0</v>
      </c>
      <c r="H114" s="21">
        <v>0</v>
      </c>
      <c r="I114" s="21"/>
      <c r="J114" s="21"/>
      <c r="K114" s="21"/>
      <c r="L114" s="21"/>
      <c r="M114" s="20">
        <v>0</v>
      </c>
      <c r="N114" s="20">
        <v>0</v>
      </c>
      <c r="O114" s="23"/>
    </row>
    <row r="115" spans="1:15" ht="22.5" hidden="1" x14ac:dyDescent="0.25">
      <c r="A115" s="7"/>
      <c r="B115" s="17"/>
      <c r="C115" s="18"/>
      <c r="D115" s="19" t="s">
        <v>19</v>
      </c>
      <c r="E115" s="20">
        <f t="shared" si="51"/>
        <v>0</v>
      </c>
      <c r="F115" s="20">
        <v>0</v>
      </c>
      <c r="G115" s="20">
        <v>0</v>
      </c>
      <c r="H115" s="21">
        <v>0</v>
      </c>
      <c r="I115" s="21"/>
      <c r="J115" s="21"/>
      <c r="K115" s="21"/>
      <c r="L115" s="21"/>
      <c r="M115" s="20">
        <v>0</v>
      </c>
      <c r="N115" s="20">
        <v>0</v>
      </c>
      <c r="O115" s="23"/>
    </row>
    <row r="116" spans="1:15" ht="15" hidden="1" customHeight="1" x14ac:dyDescent="0.25">
      <c r="A116" s="7"/>
      <c r="B116" s="24" t="s">
        <v>68</v>
      </c>
      <c r="C116" s="7"/>
      <c r="D116" s="7"/>
      <c r="E116" s="25" t="s">
        <v>24</v>
      </c>
      <c r="F116" s="25" t="s">
        <v>25</v>
      </c>
      <c r="G116" s="25" t="s">
        <v>26</v>
      </c>
      <c r="H116" s="25" t="s">
        <v>27</v>
      </c>
      <c r="I116" s="8" t="s">
        <v>28</v>
      </c>
      <c r="J116" s="8"/>
      <c r="K116" s="8"/>
      <c r="L116" s="8"/>
      <c r="M116" s="25" t="s">
        <v>11</v>
      </c>
      <c r="N116" s="25" t="s">
        <v>12</v>
      </c>
      <c r="O116" s="23"/>
    </row>
    <row r="117" spans="1:15" ht="22.5" hidden="1" x14ac:dyDescent="0.25">
      <c r="A117" s="7"/>
      <c r="B117" s="24"/>
      <c r="C117" s="7"/>
      <c r="D117" s="7"/>
      <c r="E117" s="25"/>
      <c r="F117" s="25"/>
      <c r="G117" s="25"/>
      <c r="H117" s="25"/>
      <c r="I117" s="26" t="s">
        <v>29</v>
      </c>
      <c r="J117" s="26" t="s">
        <v>30</v>
      </c>
      <c r="K117" s="26" t="s">
        <v>31</v>
      </c>
      <c r="L117" s="26" t="s">
        <v>32</v>
      </c>
      <c r="M117" s="25"/>
      <c r="N117" s="25"/>
      <c r="O117" s="23"/>
    </row>
    <row r="118" spans="1:15" hidden="1" x14ac:dyDescent="0.25">
      <c r="A118" s="7"/>
      <c r="B118" s="24"/>
      <c r="C118" s="7"/>
      <c r="D118" s="7"/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0</v>
      </c>
      <c r="O118" s="27"/>
    </row>
    <row r="119" spans="1:15" x14ac:dyDescent="0.25">
      <c r="A119" s="7" t="s">
        <v>69</v>
      </c>
      <c r="B119" s="17" t="s">
        <v>70</v>
      </c>
      <c r="C119" s="18"/>
      <c r="D119" s="19" t="s">
        <v>15</v>
      </c>
      <c r="E119" s="20">
        <f>E120+E121+E122+E123</f>
        <v>1696</v>
      </c>
      <c r="F119" s="20">
        <f t="shared" ref="F119:G119" si="52">F120+F121+F122+F123</f>
        <v>0</v>
      </c>
      <c r="G119" s="20">
        <f t="shared" si="52"/>
        <v>0</v>
      </c>
      <c r="H119" s="21">
        <f>H120+H121+H122+H123</f>
        <v>1696</v>
      </c>
      <c r="I119" s="21"/>
      <c r="J119" s="21"/>
      <c r="K119" s="21"/>
      <c r="L119" s="21"/>
      <c r="M119" s="20">
        <f>M120+M121+M122+M123</f>
        <v>0</v>
      </c>
      <c r="N119" s="20">
        <f t="shared" ref="N119" si="53">N120+N121+N122+N123</f>
        <v>0</v>
      </c>
      <c r="O119" s="18"/>
    </row>
    <row r="120" spans="1:15" ht="33.75" x14ac:dyDescent="0.25">
      <c r="A120" s="7"/>
      <c r="B120" s="17"/>
      <c r="C120" s="18"/>
      <c r="D120" s="19" t="s">
        <v>16</v>
      </c>
      <c r="E120" s="20">
        <f>F120+G120+H120+M120+N120</f>
        <v>0</v>
      </c>
      <c r="F120" s="20">
        <f>F125</f>
        <v>0</v>
      </c>
      <c r="G120" s="20">
        <f>G125</f>
        <v>0</v>
      </c>
      <c r="H120" s="21">
        <f>H125</f>
        <v>0</v>
      </c>
      <c r="I120" s="21"/>
      <c r="J120" s="21"/>
      <c r="K120" s="21"/>
      <c r="L120" s="21"/>
      <c r="M120" s="20">
        <f>M125</f>
        <v>0</v>
      </c>
      <c r="N120" s="20">
        <f>N125</f>
        <v>0</v>
      </c>
      <c r="O120" s="18"/>
    </row>
    <row r="121" spans="1:15" ht="33.75" x14ac:dyDescent="0.25">
      <c r="A121" s="7"/>
      <c r="B121" s="17"/>
      <c r="C121" s="18"/>
      <c r="D121" s="19" t="s">
        <v>17</v>
      </c>
      <c r="E121" s="20">
        <f t="shared" ref="E121:E123" si="54">F121+G121+H121+M121+N121</f>
        <v>0</v>
      </c>
      <c r="F121" s="20">
        <f t="shared" ref="F121:H123" si="55">F126</f>
        <v>0</v>
      </c>
      <c r="G121" s="20">
        <f t="shared" si="55"/>
        <v>0</v>
      </c>
      <c r="H121" s="21">
        <f t="shared" si="55"/>
        <v>0</v>
      </c>
      <c r="I121" s="21"/>
      <c r="J121" s="21"/>
      <c r="K121" s="21"/>
      <c r="L121" s="21"/>
      <c r="M121" s="20">
        <f t="shared" ref="M121:N123" si="56">M126</f>
        <v>0</v>
      </c>
      <c r="N121" s="20">
        <f t="shared" si="56"/>
        <v>0</v>
      </c>
      <c r="O121" s="18"/>
    </row>
    <row r="122" spans="1:15" ht="33.75" x14ac:dyDescent="0.25">
      <c r="A122" s="7"/>
      <c r="B122" s="17"/>
      <c r="C122" s="18"/>
      <c r="D122" s="19" t="s">
        <v>18</v>
      </c>
      <c r="E122" s="20">
        <f t="shared" si="54"/>
        <v>1696</v>
      </c>
      <c r="F122" s="20">
        <f t="shared" si="55"/>
        <v>0</v>
      </c>
      <c r="G122" s="20">
        <f t="shared" si="55"/>
        <v>0</v>
      </c>
      <c r="H122" s="21">
        <f t="shared" si="55"/>
        <v>1696</v>
      </c>
      <c r="I122" s="21"/>
      <c r="J122" s="21"/>
      <c r="K122" s="21"/>
      <c r="L122" s="21"/>
      <c r="M122" s="20">
        <f t="shared" si="56"/>
        <v>0</v>
      </c>
      <c r="N122" s="20">
        <f t="shared" si="56"/>
        <v>0</v>
      </c>
      <c r="O122" s="18"/>
    </row>
    <row r="123" spans="1:15" ht="22.5" x14ac:dyDescent="0.25">
      <c r="A123" s="7"/>
      <c r="B123" s="17"/>
      <c r="C123" s="18"/>
      <c r="D123" s="19" t="s">
        <v>19</v>
      </c>
      <c r="E123" s="20">
        <f t="shared" si="54"/>
        <v>0</v>
      </c>
      <c r="F123" s="20">
        <f t="shared" si="55"/>
        <v>0</v>
      </c>
      <c r="G123" s="20">
        <f t="shared" si="55"/>
        <v>0</v>
      </c>
      <c r="H123" s="21">
        <f t="shared" si="55"/>
        <v>0</v>
      </c>
      <c r="I123" s="21"/>
      <c r="J123" s="21"/>
      <c r="K123" s="21"/>
      <c r="L123" s="21"/>
      <c r="M123" s="20">
        <f t="shared" si="56"/>
        <v>0</v>
      </c>
      <c r="N123" s="20">
        <f t="shared" si="56"/>
        <v>0</v>
      </c>
      <c r="O123" s="18"/>
    </row>
    <row r="124" spans="1:15" ht="15" customHeight="1" x14ac:dyDescent="0.25">
      <c r="A124" s="7" t="s">
        <v>71</v>
      </c>
      <c r="B124" s="17" t="s">
        <v>72</v>
      </c>
      <c r="C124" s="18"/>
      <c r="D124" s="19" t="s">
        <v>15</v>
      </c>
      <c r="E124" s="20">
        <f>E125+E126+E127+E128</f>
        <v>1696</v>
      </c>
      <c r="F124" s="20">
        <f t="shared" ref="F124:G124" si="57">F125+F126+F127+F128</f>
        <v>0</v>
      </c>
      <c r="G124" s="20">
        <f t="shared" si="57"/>
        <v>0</v>
      </c>
      <c r="H124" s="21">
        <f>H125+H126+H127+H128</f>
        <v>1696</v>
      </c>
      <c r="I124" s="21"/>
      <c r="J124" s="21"/>
      <c r="K124" s="21"/>
      <c r="L124" s="21"/>
      <c r="M124" s="20">
        <f>M125+M126+M127+M128</f>
        <v>0</v>
      </c>
      <c r="N124" s="20">
        <f t="shared" ref="N124" si="58">N125+N126+N127+N128</f>
        <v>0</v>
      </c>
      <c r="O124" s="22" t="s">
        <v>49</v>
      </c>
    </row>
    <row r="125" spans="1:15" ht="33.75" x14ac:dyDescent="0.25">
      <c r="A125" s="7"/>
      <c r="B125" s="17"/>
      <c r="C125" s="18"/>
      <c r="D125" s="19" t="s">
        <v>16</v>
      </c>
      <c r="E125" s="20">
        <f>F125+G125+H125+M125+N125</f>
        <v>0</v>
      </c>
      <c r="F125" s="20">
        <v>0</v>
      </c>
      <c r="G125" s="20">
        <v>0</v>
      </c>
      <c r="H125" s="21">
        <v>0</v>
      </c>
      <c r="I125" s="21"/>
      <c r="J125" s="21"/>
      <c r="K125" s="21"/>
      <c r="L125" s="21"/>
      <c r="M125" s="20">
        <v>0</v>
      </c>
      <c r="N125" s="20">
        <v>0</v>
      </c>
      <c r="O125" s="23"/>
    </row>
    <row r="126" spans="1:15" ht="33.75" x14ac:dyDescent="0.25">
      <c r="A126" s="7"/>
      <c r="B126" s="17"/>
      <c r="C126" s="18"/>
      <c r="D126" s="19" t="s">
        <v>17</v>
      </c>
      <c r="E126" s="20">
        <f t="shared" ref="E126:E128" si="59">F126+G126+H126+M126+N126</f>
        <v>0</v>
      </c>
      <c r="F126" s="20">
        <v>0</v>
      </c>
      <c r="G126" s="20">
        <v>0</v>
      </c>
      <c r="H126" s="21">
        <v>0</v>
      </c>
      <c r="I126" s="21"/>
      <c r="J126" s="21"/>
      <c r="K126" s="21"/>
      <c r="L126" s="21"/>
      <c r="M126" s="20">
        <v>0</v>
      </c>
      <c r="N126" s="20">
        <v>0</v>
      </c>
      <c r="O126" s="23"/>
    </row>
    <row r="127" spans="1:15" ht="33.75" x14ac:dyDescent="0.25">
      <c r="A127" s="7"/>
      <c r="B127" s="17"/>
      <c r="C127" s="18"/>
      <c r="D127" s="19" t="s">
        <v>18</v>
      </c>
      <c r="E127" s="20">
        <f t="shared" si="59"/>
        <v>1696</v>
      </c>
      <c r="F127" s="20">
        <v>0</v>
      </c>
      <c r="G127" s="20">
        <v>0</v>
      </c>
      <c r="H127" s="21">
        <v>1696</v>
      </c>
      <c r="I127" s="21"/>
      <c r="J127" s="21"/>
      <c r="K127" s="21"/>
      <c r="L127" s="21"/>
      <c r="M127" s="20">
        <v>0</v>
      </c>
      <c r="N127" s="20">
        <v>0</v>
      </c>
      <c r="O127" s="23"/>
    </row>
    <row r="128" spans="1:15" ht="22.5" x14ac:dyDescent="0.25">
      <c r="A128" s="7"/>
      <c r="B128" s="17"/>
      <c r="C128" s="18"/>
      <c r="D128" s="19" t="s">
        <v>19</v>
      </c>
      <c r="E128" s="20">
        <f t="shared" si="59"/>
        <v>0</v>
      </c>
      <c r="F128" s="20">
        <v>0</v>
      </c>
      <c r="G128" s="20">
        <v>0</v>
      </c>
      <c r="H128" s="21">
        <v>0</v>
      </c>
      <c r="I128" s="21"/>
      <c r="J128" s="21"/>
      <c r="K128" s="21"/>
      <c r="L128" s="21"/>
      <c r="M128" s="20">
        <v>0</v>
      </c>
      <c r="N128" s="20">
        <v>0</v>
      </c>
      <c r="O128" s="23"/>
    </row>
    <row r="129" spans="1:15" ht="15" customHeight="1" x14ac:dyDescent="0.25">
      <c r="A129" s="7"/>
      <c r="B129" s="35" t="s">
        <v>73</v>
      </c>
      <c r="C129" s="7"/>
      <c r="D129" s="7"/>
      <c r="E129" s="25" t="s">
        <v>24</v>
      </c>
      <c r="F129" s="25" t="s">
        <v>25</v>
      </c>
      <c r="G129" s="25" t="s">
        <v>26</v>
      </c>
      <c r="H129" s="25" t="s">
        <v>27</v>
      </c>
      <c r="I129" s="8" t="s">
        <v>28</v>
      </c>
      <c r="J129" s="8"/>
      <c r="K129" s="8"/>
      <c r="L129" s="8"/>
      <c r="M129" s="25" t="s">
        <v>11</v>
      </c>
      <c r="N129" s="25" t="s">
        <v>12</v>
      </c>
      <c r="O129" s="23"/>
    </row>
    <row r="130" spans="1:15" ht="22.5" x14ac:dyDescent="0.25">
      <c r="A130" s="7"/>
      <c r="B130" s="36"/>
      <c r="C130" s="7"/>
      <c r="D130" s="7"/>
      <c r="E130" s="25"/>
      <c r="F130" s="25"/>
      <c r="G130" s="25"/>
      <c r="H130" s="25"/>
      <c r="I130" s="26" t="s">
        <v>29</v>
      </c>
      <c r="J130" s="26" t="s">
        <v>30</v>
      </c>
      <c r="K130" s="26" t="s">
        <v>31</v>
      </c>
      <c r="L130" s="26" t="s">
        <v>32</v>
      </c>
      <c r="M130" s="25"/>
      <c r="N130" s="25"/>
      <c r="O130" s="23"/>
    </row>
    <row r="131" spans="1:15" x14ac:dyDescent="0.25">
      <c r="A131" s="7"/>
      <c r="B131" s="37"/>
      <c r="C131" s="7"/>
      <c r="D131" s="7"/>
      <c r="E131" s="11">
        <v>1</v>
      </c>
      <c r="F131" s="11">
        <v>0</v>
      </c>
      <c r="G131" s="11">
        <v>0</v>
      </c>
      <c r="H131" s="11">
        <v>1</v>
      </c>
      <c r="I131" s="11">
        <v>0</v>
      </c>
      <c r="J131" s="11">
        <v>0</v>
      </c>
      <c r="K131" s="11">
        <v>1</v>
      </c>
      <c r="L131" s="11">
        <v>1</v>
      </c>
      <c r="M131" s="11">
        <v>0</v>
      </c>
      <c r="N131" s="11">
        <v>0</v>
      </c>
      <c r="O131" s="27"/>
    </row>
    <row r="132" spans="1:15" hidden="1" x14ac:dyDescent="0.25">
      <c r="A132" s="7" t="s">
        <v>74</v>
      </c>
      <c r="B132" s="17" t="s">
        <v>75</v>
      </c>
      <c r="C132" s="18"/>
      <c r="D132" s="19" t="s">
        <v>15</v>
      </c>
      <c r="E132" s="20">
        <f>E133+E134+E135+E136</f>
        <v>0</v>
      </c>
      <c r="F132" s="20">
        <f t="shared" ref="F132:G132" si="60">F133+F134+F135+F136</f>
        <v>0</v>
      </c>
      <c r="G132" s="20">
        <f t="shared" si="60"/>
        <v>0</v>
      </c>
      <c r="H132" s="21">
        <f>H133+H134+H135+H136</f>
        <v>0</v>
      </c>
      <c r="I132" s="21"/>
      <c r="J132" s="21"/>
      <c r="K132" s="21"/>
      <c r="L132" s="21"/>
      <c r="M132" s="20">
        <f>M133+M134+M135+M136</f>
        <v>0</v>
      </c>
      <c r="N132" s="20">
        <f t="shared" ref="N132" si="61">N133+N134+N135+N136</f>
        <v>0</v>
      </c>
      <c r="O132" s="18"/>
    </row>
    <row r="133" spans="1:15" ht="33.75" hidden="1" x14ac:dyDescent="0.25">
      <c r="A133" s="7"/>
      <c r="B133" s="17"/>
      <c r="C133" s="18"/>
      <c r="D133" s="19" t="s">
        <v>16</v>
      </c>
      <c r="E133" s="20">
        <f>F133+G133+H133+M133+N133</f>
        <v>0</v>
      </c>
      <c r="F133" s="20">
        <f>F138</f>
        <v>0</v>
      </c>
      <c r="G133" s="20">
        <f>G138</f>
        <v>0</v>
      </c>
      <c r="H133" s="21">
        <f>H138</f>
        <v>0</v>
      </c>
      <c r="I133" s="21"/>
      <c r="J133" s="21"/>
      <c r="K133" s="21"/>
      <c r="L133" s="21"/>
      <c r="M133" s="20">
        <f>M138</f>
        <v>0</v>
      </c>
      <c r="N133" s="20">
        <f>N138</f>
        <v>0</v>
      </c>
      <c r="O133" s="18"/>
    </row>
    <row r="134" spans="1:15" ht="33.75" hidden="1" x14ac:dyDescent="0.25">
      <c r="A134" s="7"/>
      <c r="B134" s="17"/>
      <c r="C134" s="18"/>
      <c r="D134" s="19" t="s">
        <v>17</v>
      </c>
      <c r="E134" s="20">
        <f t="shared" ref="E134:E136" si="62">F134+G134+H134+M134+N134</f>
        <v>0</v>
      </c>
      <c r="F134" s="20">
        <f t="shared" ref="F134:H136" si="63">F139</f>
        <v>0</v>
      </c>
      <c r="G134" s="20">
        <f t="shared" si="63"/>
        <v>0</v>
      </c>
      <c r="H134" s="21">
        <f t="shared" si="63"/>
        <v>0</v>
      </c>
      <c r="I134" s="21"/>
      <c r="J134" s="21"/>
      <c r="K134" s="21"/>
      <c r="L134" s="21"/>
      <c r="M134" s="20">
        <f t="shared" ref="M134:N136" si="64">M139</f>
        <v>0</v>
      </c>
      <c r="N134" s="20">
        <f t="shared" si="64"/>
        <v>0</v>
      </c>
      <c r="O134" s="18"/>
    </row>
    <row r="135" spans="1:15" ht="33.75" hidden="1" x14ac:dyDescent="0.25">
      <c r="A135" s="7"/>
      <c r="B135" s="17"/>
      <c r="C135" s="18"/>
      <c r="D135" s="19" t="s">
        <v>18</v>
      </c>
      <c r="E135" s="20">
        <f t="shared" si="62"/>
        <v>0</v>
      </c>
      <c r="F135" s="20">
        <f t="shared" si="63"/>
        <v>0</v>
      </c>
      <c r="G135" s="20">
        <f t="shared" si="63"/>
        <v>0</v>
      </c>
      <c r="H135" s="21">
        <f t="shared" si="63"/>
        <v>0</v>
      </c>
      <c r="I135" s="21"/>
      <c r="J135" s="21"/>
      <c r="K135" s="21"/>
      <c r="L135" s="21"/>
      <c r="M135" s="20">
        <f t="shared" si="64"/>
        <v>0</v>
      </c>
      <c r="N135" s="20">
        <f t="shared" si="64"/>
        <v>0</v>
      </c>
      <c r="O135" s="18"/>
    </row>
    <row r="136" spans="1:15" ht="22.5" hidden="1" x14ac:dyDescent="0.25">
      <c r="A136" s="7"/>
      <c r="B136" s="17"/>
      <c r="C136" s="18"/>
      <c r="D136" s="19" t="s">
        <v>19</v>
      </c>
      <c r="E136" s="20">
        <f t="shared" si="62"/>
        <v>0</v>
      </c>
      <c r="F136" s="20">
        <f t="shared" si="63"/>
        <v>0</v>
      </c>
      <c r="G136" s="20">
        <f t="shared" si="63"/>
        <v>0</v>
      </c>
      <c r="H136" s="21">
        <f t="shared" si="63"/>
        <v>0</v>
      </c>
      <c r="I136" s="21"/>
      <c r="J136" s="21"/>
      <c r="K136" s="21"/>
      <c r="L136" s="21"/>
      <c r="M136" s="20">
        <f t="shared" si="64"/>
        <v>0</v>
      </c>
      <c r="N136" s="20">
        <f t="shared" si="64"/>
        <v>0</v>
      </c>
      <c r="O136" s="18"/>
    </row>
    <row r="137" spans="1:15" ht="15" hidden="1" customHeight="1" x14ac:dyDescent="0.25">
      <c r="A137" s="7" t="s">
        <v>76</v>
      </c>
      <c r="B137" s="17" t="s">
        <v>77</v>
      </c>
      <c r="C137" s="18"/>
      <c r="D137" s="19" t="s">
        <v>15</v>
      </c>
      <c r="E137" s="20">
        <f>E138+E139+E140+E141</f>
        <v>0</v>
      </c>
      <c r="F137" s="20">
        <f t="shared" ref="F137:G137" si="65">F138+F139+F140+F141</f>
        <v>0</v>
      </c>
      <c r="G137" s="20">
        <f t="shared" si="65"/>
        <v>0</v>
      </c>
      <c r="H137" s="21">
        <f>H138+H139+H140+H141</f>
        <v>0</v>
      </c>
      <c r="I137" s="21"/>
      <c r="J137" s="21"/>
      <c r="K137" s="21"/>
      <c r="L137" s="21"/>
      <c r="M137" s="20">
        <f>M138+M139+M140+M141</f>
        <v>0</v>
      </c>
      <c r="N137" s="20">
        <f t="shared" ref="N137" si="66">N138+N139+N140+N141</f>
        <v>0</v>
      </c>
      <c r="O137" s="22" t="s">
        <v>49</v>
      </c>
    </row>
    <row r="138" spans="1:15" ht="33.75" hidden="1" x14ac:dyDescent="0.25">
      <c r="A138" s="7"/>
      <c r="B138" s="17"/>
      <c r="C138" s="18"/>
      <c r="D138" s="19" t="s">
        <v>16</v>
      </c>
      <c r="E138" s="20">
        <f>F138+G138+H138+M138+N138</f>
        <v>0</v>
      </c>
      <c r="F138" s="20">
        <v>0</v>
      </c>
      <c r="G138" s="20">
        <v>0</v>
      </c>
      <c r="H138" s="21">
        <v>0</v>
      </c>
      <c r="I138" s="21"/>
      <c r="J138" s="21"/>
      <c r="K138" s="21"/>
      <c r="L138" s="21"/>
      <c r="M138" s="20">
        <v>0</v>
      </c>
      <c r="N138" s="20">
        <v>0</v>
      </c>
      <c r="O138" s="23"/>
    </row>
    <row r="139" spans="1:15" ht="33.75" hidden="1" x14ac:dyDescent="0.25">
      <c r="A139" s="7"/>
      <c r="B139" s="17"/>
      <c r="C139" s="18"/>
      <c r="D139" s="19" t="s">
        <v>17</v>
      </c>
      <c r="E139" s="20">
        <f t="shared" ref="E139:E141" si="67">F139+G139+H139+M139+N139</f>
        <v>0</v>
      </c>
      <c r="F139" s="20">
        <v>0</v>
      </c>
      <c r="G139" s="20">
        <v>0</v>
      </c>
      <c r="H139" s="21">
        <v>0</v>
      </c>
      <c r="I139" s="21"/>
      <c r="J139" s="21"/>
      <c r="K139" s="21"/>
      <c r="L139" s="21"/>
      <c r="M139" s="20">
        <v>0</v>
      </c>
      <c r="N139" s="20">
        <v>0</v>
      </c>
      <c r="O139" s="23"/>
    </row>
    <row r="140" spans="1:15" ht="33.75" hidden="1" x14ac:dyDescent="0.25">
      <c r="A140" s="7"/>
      <c r="B140" s="17"/>
      <c r="C140" s="18"/>
      <c r="D140" s="19" t="s">
        <v>18</v>
      </c>
      <c r="E140" s="20">
        <f t="shared" si="67"/>
        <v>0</v>
      </c>
      <c r="F140" s="20">
        <v>0</v>
      </c>
      <c r="G140" s="20">
        <v>0</v>
      </c>
      <c r="H140" s="21">
        <v>0</v>
      </c>
      <c r="I140" s="21"/>
      <c r="J140" s="21"/>
      <c r="K140" s="21"/>
      <c r="L140" s="21"/>
      <c r="M140" s="20">
        <v>0</v>
      </c>
      <c r="N140" s="20">
        <v>0</v>
      </c>
      <c r="O140" s="23"/>
    </row>
    <row r="141" spans="1:15" ht="22.5" hidden="1" x14ac:dyDescent="0.25">
      <c r="A141" s="7"/>
      <c r="B141" s="17"/>
      <c r="C141" s="18"/>
      <c r="D141" s="19" t="s">
        <v>19</v>
      </c>
      <c r="E141" s="20">
        <f t="shared" si="67"/>
        <v>0</v>
      </c>
      <c r="F141" s="20">
        <v>0</v>
      </c>
      <c r="G141" s="20">
        <v>0</v>
      </c>
      <c r="H141" s="21">
        <v>0</v>
      </c>
      <c r="I141" s="21"/>
      <c r="J141" s="21"/>
      <c r="K141" s="21"/>
      <c r="L141" s="21"/>
      <c r="M141" s="20">
        <v>0</v>
      </c>
      <c r="N141" s="20">
        <v>0</v>
      </c>
      <c r="O141" s="23"/>
    </row>
    <row r="142" spans="1:15" ht="15" hidden="1" customHeight="1" x14ac:dyDescent="0.25">
      <c r="A142" s="7"/>
      <c r="B142" s="24" t="s">
        <v>78</v>
      </c>
      <c r="C142" s="7"/>
      <c r="D142" s="7"/>
      <c r="E142" s="25" t="s">
        <v>24</v>
      </c>
      <c r="F142" s="25" t="s">
        <v>25</v>
      </c>
      <c r="G142" s="25" t="s">
        <v>26</v>
      </c>
      <c r="H142" s="25" t="s">
        <v>27</v>
      </c>
      <c r="I142" s="8" t="s">
        <v>28</v>
      </c>
      <c r="J142" s="8"/>
      <c r="K142" s="8"/>
      <c r="L142" s="8"/>
      <c r="M142" s="25" t="s">
        <v>11</v>
      </c>
      <c r="N142" s="25" t="s">
        <v>12</v>
      </c>
      <c r="O142" s="23"/>
    </row>
    <row r="143" spans="1:15" ht="22.5" hidden="1" x14ac:dyDescent="0.25">
      <c r="A143" s="7"/>
      <c r="B143" s="24"/>
      <c r="C143" s="7"/>
      <c r="D143" s="7"/>
      <c r="E143" s="25"/>
      <c r="F143" s="25"/>
      <c r="G143" s="25"/>
      <c r="H143" s="25"/>
      <c r="I143" s="26" t="s">
        <v>29</v>
      </c>
      <c r="J143" s="26" t="s">
        <v>30</v>
      </c>
      <c r="K143" s="26" t="s">
        <v>31</v>
      </c>
      <c r="L143" s="26" t="s">
        <v>32</v>
      </c>
      <c r="M143" s="25"/>
      <c r="N143" s="25"/>
      <c r="O143" s="23"/>
    </row>
    <row r="144" spans="1:15" hidden="1" x14ac:dyDescent="0.25">
      <c r="A144" s="7"/>
      <c r="B144" s="24"/>
      <c r="C144" s="7"/>
      <c r="D144" s="7"/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v>0</v>
      </c>
      <c r="O144" s="27"/>
    </row>
    <row r="145" spans="1:15" hidden="1" x14ac:dyDescent="0.25">
      <c r="A145" s="7" t="s">
        <v>79</v>
      </c>
      <c r="B145" s="17" t="s">
        <v>80</v>
      </c>
      <c r="C145" s="18"/>
      <c r="D145" s="19" t="s">
        <v>15</v>
      </c>
      <c r="E145" s="20">
        <f>E146+E147+E148+E149</f>
        <v>0</v>
      </c>
      <c r="F145" s="20">
        <f t="shared" ref="F145:G145" si="68">F146+F147+F148+F149</f>
        <v>0</v>
      </c>
      <c r="G145" s="20">
        <f t="shared" si="68"/>
        <v>0</v>
      </c>
      <c r="H145" s="21">
        <f>H146+H147+H148+H149</f>
        <v>0</v>
      </c>
      <c r="I145" s="21"/>
      <c r="J145" s="21"/>
      <c r="K145" s="21"/>
      <c r="L145" s="21"/>
      <c r="M145" s="20">
        <f>M146+M147+M148+M149</f>
        <v>0</v>
      </c>
      <c r="N145" s="20">
        <f t="shared" ref="N145" si="69">N146+N147+N148+N149</f>
        <v>0</v>
      </c>
      <c r="O145" s="18"/>
    </row>
    <row r="146" spans="1:15" ht="33.75" hidden="1" x14ac:dyDescent="0.25">
      <c r="A146" s="7"/>
      <c r="B146" s="17"/>
      <c r="C146" s="18"/>
      <c r="D146" s="19" t="s">
        <v>16</v>
      </c>
      <c r="E146" s="20">
        <f>F146+G146+H146+M146+N146</f>
        <v>0</v>
      </c>
      <c r="F146" s="20">
        <f>F151</f>
        <v>0</v>
      </c>
      <c r="G146" s="20">
        <f>G151</f>
        <v>0</v>
      </c>
      <c r="H146" s="21">
        <f>H151</f>
        <v>0</v>
      </c>
      <c r="I146" s="21"/>
      <c r="J146" s="21"/>
      <c r="K146" s="21"/>
      <c r="L146" s="21"/>
      <c r="M146" s="20">
        <f>M151</f>
        <v>0</v>
      </c>
      <c r="N146" s="20">
        <f>N151</f>
        <v>0</v>
      </c>
      <c r="O146" s="18"/>
    </row>
    <row r="147" spans="1:15" ht="33.75" hidden="1" x14ac:dyDescent="0.25">
      <c r="A147" s="7"/>
      <c r="B147" s="17"/>
      <c r="C147" s="18"/>
      <c r="D147" s="19" t="s">
        <v>17</v>
      </c>
      <c r="E147" s="20">
        <f t="shared" ref="E147:E149" si="70">F147+G147+H147+M147+N147</f>
        <v>0</v>
      </c>
      <c r="F147" s="20">
        <f t="shared" ref="F147:H149" si="71">F152</f>
        <v>0</v>
      </c>
      <c r="G147" s="20">
        <f t="shared" si="71"/>
        <v>0</v>
      </c>
      <c r="H147" s="21">
        <f t="shared" si="71"/>
        <v>0</v>
      </c>
      <c r="I147" s="21"/>
      <c r="J147" s="21"/>
      <c r="K147" s="21"/>
      <c r="L147" s="21"/>
      <c r="M147" s="20">
        <f t="shared" ref="M147:N149" si="72">M152</f>
        <v>0</v>
      </c>
      <c r="N147" s="20">
        <f t="shared" si="72"/>
        <v>0</v>
      </c>
      <c r="O147" s="18"/>
    </row>
    <row r="148" spans="1:15" ht="33.75" hidden="1" x14ac:dyDescent="0.25">
      <c r="A148" s="7"/>
      <c r="B148" s="17"/>
      <c r="C148" s="18"/>
      <c r="D148" s="19" t="s">
        <v>18</v>
      </c>
      <c r="E148" s="20">
        <f t="shared" si="70"/>
        <v>0</v>
      </c>
      <c r="F148" s="20">
        <f t="shared" si="71"/>
        <v>0</v>
      </c>
      <c r="G148" s="20">
        <f t="shared" si="71"/>
        <v>0</v>
      </c>
      <c r="H148" s="21">
        <f t="shared" si="71"/>
        <v>0</v>
      </c>
      <c r="I148" s="21"/>
      <c r="J148" s="21"/>
      <c r="K148" s="21"/>
      <c r="L148" s="21"/>
      <c r="M148" s="20">
        <f t="shared" si="72"/>
        <v>0</v>
      </c>
      <c r="N148" s="20">
        <f t="shared" si="72"/>
        <v>0</v>
      </c>
      <c r="O148" s="18"/>
    </row>
    <row r="149" spans="1:15" ht="22.5" hidden="1" x14ac:dyDescent="0.25">
      <c r="A149" s="7"/>
      <c r="B149" s="17"/>
      <c r="C149" s="18"/>
      <c r="D149" s="19" t="s">
        <v>19</v>
      </c>
      <c r="E149" s="20">
        <f t="shared" si="70"/>
        <v>0</v>
      </c>
      <c r="F149" s="20">
        <f t="shared" si="71"/>
        <v>0</v>
      </c>
      <c r="G149" s="20">
        <f t="shared" si="71"/>
        <v>0</v>
      </c>
      <c r="H149" s="21">
        <f t="shared" si="71"/>
        <v>0</v>
      </c>
      <c r="I149" s="21"/>
      <c r="J149" s="21"/>
      <c r="K149" s="21"/>
      <c r="L149" s="21"/>
      <c r="M149" s="20">
        <f t="shared" si="72"/>
        <v>0</v>
      </c>
      <c r="N149" s="20">
        <f t="shared" si="72"/>
        <v>0</v>
      </c>
      <c r="O149" s="18"/>
    </row>
    <row r="150" spans="1:15" ht="15" hidden="1" customHeight="1" x14ac:dyDescent="0.25">
      <c r="A150" s="7" t="s">
        <v>81</v>
      </c>
      <c r="B150" s="17" t="s">
        <v>82</v>
      </c>
      <c r="C150" s="18"/>
      <c r="D150" s="19" t="s">
        <v>15</v>
      </c>
      <c r="E150" s="20">
        <f>E151+E152+E153+E154</f>
        <v>0</v>
      </c>
      <c r="F150" s="20">
        <f t="shared" ref="F150:G150" si="73">F151+F152+F153+F154</f>
        <v>0</v>
      </c>
      <c r="G150" s="20">
        <f t="shared" si="73"/>
        <v>0</v>
      </c>
      <c r="H150" s="21">
        <f>H151+H152+H153+H154</f>
        <v>0</v>
      </c>
      <c r="I150" s="21"/>
      <c r="J150" s="21"/>
      <c r="K150" s="21"/>
      <c r="L150" s="21"/>
      <c r="M150" s="20">
        <f>M151+M152+M153+M154</f>
        <v>0</v>
      </c>
      <c r="N150" s="20">
        <f t="shared" ref="N150" si="74">N151+N152+N153+N154</f>
        <v>0</v>
      </c>
      <c r="O150" s="18"/>
    </row>
    <row r="151" spans="1:15" ht="33.75" hidden="1" x14ac:dyDescent="0.25">
      <c r="A151" s="7"/>
      <c r="B151" s="17"/>
      <c r="C151" s="18"/>
      <c r="D151" s="19" t="s">
        <v>16</v>
      </c>
      <c r="E151" s="20">
        <f>F151+G151+H151+M151+N151</f>
        <v>0</v>
      </c>
      <c r="F151" s="20">
        <v>0</v>
      </c>
      <c r="G151" s="20">
        <v>0</v>
      </c>
      <c r="H151" s="21">
        <v>0</v>
      </c>
      <c r="I151" s="21"/>
      <c r="J151" s="21"/>
      <c r="K151" s="21"/>
      <c r="L151" s="21"/>
      <c r="M151" s="20">
        <v>0</v>
      </c>
      <c r="N151" s="20">
        <v>0</v>
      </c>
      <c r="O151" s="18"/>
    </row>
    <row r="152" spans="1:15" ht="33.75" hidden="1" x14ac:dyDescent="0.25">
      <c r="A152" s="7"/>
      <c r="B152" s="17"/>
      <c r="C152" s="18"/>
      <c r="D152" s="19" t="s">
        <v>17</v>
      </c>
      <c r="E152" s="20">
        <f t="shared" ref="E152:E154" si="75">F152+G152+H152+M152+N152</f>
        <v>0</v>
      </c>
      <c r="F152" s="20">
        <v>0</v>
      </c>
      <c r="G152" s="20">
        <v>0</v>
      </c>
      <c r="H152" s="21">
        <v>0</v>
      </c>
      <c r="I152" s="21"/>
      <c r="J152" s="21"/>
      <c r="K152" s="21"/>
      <c r="L152" s="21"/>
      <c r="M152" s="20">
        <v>0</v>
      </c>
      <c r="N152" s="20">
        <v>0</v>
      </c>
      <c r="O152" s="18"/>
    </row>
    <row r="153" spans="1:15" ht="33.75" hidden="1" x14ac:dyDescent="0.25">
      <c r="A153" s="7"/>
      <c r="B153" s="17"/>
      <c r="C153" s="18"/>
      <c r="D153" s="19" t="s">
        <v>18</v>
      </c>
      <c r="E153" s="20">
        <f t="shared" si="75"/>
        <v>0</v>
      </c>
      <c r="F153" s="20">
        <v>0</v>
      </c>
      <c r="G153" s="20">
        <v>0</v>
      </c>
      <c r="H153" s="21">
        <v>0</v>
      </c>
      <c r="I153" s="21"/>
      <c r="J153" s="21"/>
      <c r="K153" s="21"/>
      <c r="L153" s="21"/>
      <c r="M153" s="20">
        <v>0</v>
      </c>
      <c r="N153" s="20">
        <v>0</v>
      </c>
      <c r="O153" s="18"/>
    </row>
    <row r="154" spans="1:15" ht="22.5" hidden="1" x14ac:dyDescent="0.25">
      <c r="A154" s="7"/>
      <c r="B154" s="17"/>
      <c r="C154" s="18"/>
      <c r="D154" s="19" t="s">
        <v>19</v>
      </c>
      <c r="E154" s="20">
        <f t="shared" si="75"/>
        <v>0</v>
      </c>
      <c r="F154" s="20">
        <v>0</v>
      </c>
      <c r="G154" s="20">
        <v>0</v>
      </c>
      <c r="H154" s="21">
        <v>0</v>
      </c>
      <c r="I154" s="21"/>
      <c r="J154" s="21"/>
      <c r="K154" s="21"/>
      <c r="L154" s="21"/>
      <c r="M154" s="20">
        <v>0</v>
      </c>
      <c r="N154" s="20">
        <v>0</v>
      </c>
      <c r="O154" s="18"/>
    </row>
    <row r="155" spans="1:15" ht="15" hidden="1" customHeight="1" x14ac:dyDescent="0.25">
      <c r="A155" s="7"/>
      <c r="B155" s="24" t="s">
        <v>83</v>
      </c>
      <c r="C155" s="7"/>
      <c r="D155" s="7"/>
      <c r="E155" s="25" t="s">
        <v>24</v>
      </c>
      <c r="F155" s="25" t="s">
        <v>25</v>
      </c>
      <c r="G155" s="25" t="s">
        <v>26</v>
      </c>
      <c r="H155" s="25" t="s">
        <v>27</v>
      </c>
      <c r="I155" s="8" t="s">
        <v>28</v>
      </c>
      <c r="J155" s="8"/>
      <c r="K155" s="8"/>
      <c r="L155" s="8"/>
      <c r="M155" s="25" t="s">
        <v>11</v>
      </c>
      <c r="N155" s="25" t="s">
        <v>12</v>
      </c>
      <c r="O155" s="19"/>
    </row>
    <row r="156" spans="1:15" ht="22.5" hidden="1" x14ac:dyDescent="0.25">
      <c r="A156" s="7"/>
      <c r="B156" s="24"/>
      <c r="C156" s="7"/>
      <c r="D156" s="7"/>
      <c r="E156" s="25"/>
      <c r="F156" s="25"/>
      <c r="G156" s="25"/>
      <c r="H156" s="25"/>
      <c r="I156" s="26" t="s">
        <v>29</v>
      </c>
      <c r="J156" s="26" t="s">
        <v>30</v>
      </c>
      <c r="K156" s="26" t="s">
        <v>31</v>
      </c>
      <c r="L156" s="26" t="s">
        <v>32</v>
      </c>
      <c r="M156" s="25"/>
      <c r="N156" s="25"/>
      <c r="O156" s="19"/>
    </row>
    <row r="157" spans="1:15" hidden="1" x14ac:dyDescent="0.25">
      <c r="A157" s="7"/>
      <c r="B157" s="24"/>
      <c r="C157" s="7"/>
      <c r="D157" s="7"/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v>0</v>
      </c>
      <c r="O157" s="19"/>
    </row>
    <row r="158" spans="1:15" ht="15" customHeight="1" x14ac:dyDescent="0.25">
      <c r="A158" s="7" t="s">
        <v>84</v>
      </c>
      <c r="B158" s="17" t="s">
        <v>85</v>
      </c>
      <c r="C158" s="8"/>
      <c r="D158" s="19" t="s">
        <v>15</v>
      </c>
      <c r="E158" s="20">
        <f>E159+E160+E161+E162</f>
        <v>662.66100000000006</v>
      </c>
      <c r="F158" s="20">
        <f t="shared" ref="F158:G158" si="76">F159+F160+F161+F162</f>
        <v>662.66100000000006</v>
      </c>
      <c r="G158" s="20">
        <f t="shared" si="76"/>
        <v>0</v>
      </c>
      <c r="H158" s="21">
        <f>H159+H160+H161+H162</f>
        <v>0</v>
      </c>
      <c r="I158" s="21"/>
      <c r="J158" s="21"/>
      <c r="K158" s="21"/>
      <c r="L158" s="21"/>
      <c r="M158" s="20">
        <f>M159+M160+M161+M162</f>
        <v>0</v>
      </c>
      <c r="N158" s="20">
        <f t="shared" ref="N158" si="77">N159+N160+N161+N162</f>
        <v>0</v>
      </c>
      <c r="O158" s="18"/>
    </row>
    <row r="159" spans="1:15" ht="33.75" x14ac:dyDescent="0.25">
      <c r="A159" s="7"/>
      <c r="B159" s="17"/>
      <c r="C159" s="8"/>
      <c r="D159" s="19" t="s">
        <v>16</v>
      </c>
      <c r="E159" s="20">
        <f>F159+G159+H159+M159+N159</f>
        <v>163.62</v>
      </c>
      <c r="F159" s="20">
        <f>F164</f>
        <v>163.62</v>
      </c>
      <c r="G159" s="20">
        <f>G164</f>
        <v>0</v>
      </c>
      <c r="H159" s="21">
        <f>H164</f>
        <v>0</v>
      </c>
      <c r="I159" s="21"/>
      <c r="J159" s="21"/>
      <c r="K159" s="21"/>
      <c r="L159" s="21"/>
      <c r="M159" s="20">
        <f>M164</f>
        <v>0</v>
      </c>
      <c r="N159" s="20">
        <f>N164</f>
        <v>0</v>
      </c>
      <c r="O159" s="18"/>
    </row>
    <row r="160" spans="1:15" ht="33.75" x14ac:dyDescent="0.25">
      <c r="A160" s="7"/>
      <c r="B160" s="17"/>
      <c r="C160" s="8"/>
      <c r="D160" s="19" t="s">
        <v>17</v>
      </c>
      <c r="E160" s="20">
        <f t="shared" ref="E160:E162" si="78">F160+G160+H160+M160+N160</f>
        <v>490.86</v>
      </c>
      <c r="F160" s="20">
        <f t="shared" ref="F160:H162" si="79">F165</f>
        <v>490.86</v>
      </c>
      <c r="G160" s="20">
        <f t="shared" si="79"/>
        <v>0</v>
      </c>
      <c r="H160" s="21">
        <f t="shared" si="79"/>
        <v>0</v>
      </c>
      <c r="I160" s="21"/>
      <c r="J160" s="21"/>
      <c r="K160" s="21"/>
      <c r="L160" s="21"/>
      <c r="M160" s="20">
        <f t="shared" ref="M160:N162" si="80">M165</f>
        <v>0</v>
      </c>
      <c r="N160" s="20">
        <f t="shared" si="80"/>
        <v>0</v>
      </c>
      <c r="O160" s="18"/>
    </row>
    <row r="161" spans="1:15" ht="33.75" x14ac:dyDescent="0.25">
      <c r="A161" s="7"/>
      <c r="B161" s="17"/>
      <c r="C161" s="8"/>
      <c r="D161" s="19" t="s">
        <v>18</v>
      </c>
      <c r="E161" s="20">
        <f t="shared" si="78"/>
        <v>8.1809999999999992</v>
      </c>
      <c r="F161" s="20">
        <f t="shared" si="79"/>
        <v>8.1809999999999992</v>
      </c>
      <c r="G161" s="20">
        <f t="shared" si="79"/>
        <v>0</v>
      </c>
      <c r="H161" s="21">
        <f t="shared" si="79"/>
        <v>0</v>
      </c>
      <c r="I161" s="21"/>
      <c r="J161" s="21"/>
      <c r="K161" s="21"/>
      <c r="L161" s="21"/>
      <c r="M161" s="20">
        <f t="shared" si="80"/>
        <v>0</v>
      </c>
      <c r="N161" s="20">
        <f t="shared" si="80"/>
        <v>0</v>
      </c>
      <c r="O161" s="18"/>
    </row>
    <row r="162" spans="1:15" ht="22.5" x14ac:dyDescent="0.25">
      <c r="A162" s="7"/>
      <c r="B162" s="17"/>
      <c r="C162" s="8"/>
      <c r="D162" s="19" t="s">
        <v>19</v>
      </c>
      <c r="E162" s="20">
        <f t="shared" si="78"/>
        <v>0</v>
      </c>
      <c r="F162" s="20">
        <f t="shared" si="79"/>
        <v>0</v>
      </c>
      <c r="G162" s="20">
        <f t="shared" si="79"/>
        <v>0</v>
      </c>
      <c r="H162" s="21">
        <f t="shared" si="79"/>
        <v>0</v>
      </c>
      <c r="I162" s="21"/>
      <c r="J162" s="21"/>
      <c r="K162" s="21"/>
      <c r="L162" s="21"/>
      <c r="M162" s="20">
        <f t="shared" si="80"/>
        <v>0</v>
      </c>
      <c r="N162" s="20">
        <f t="shared" si="80"/>
        <v>0</v>
      </c>
      <c r="O162" s="18"/>
    </row>
    <row r="163" spans="1:15" ht="15" customHeight="1" x14ac:dyDescent="0.25">
      <c r="A163" s="7" t="s">
        <v>86</v>
      </c>
      <c r="B163" s="17" t="s">
        <v>87</v>
      </c>
      <c r="C163" s="8"/>
      <c r="D163" s="19" t="s">
        <v>15</v>
      </c>
      <c r="E163" s="20">
        <f>E164+E165+E166+E167</f>
        <v>662.66100000000006</v>
      </c>
      <c r="F163" s="20">
        <f t="shared" ref="F163:G163" si="81">F164+F165+F166+F167</f>
        <v>662.66100000000006</v>
      </c>
      <c r="G163" s="20">
        <f t="shared" si="81"/>
        <v>0</v>
      </c>
      <c r="H163" s="21">
        <f>H164+H165+H166+H167</f>
        <v>0</v>
      </c>
      <c r="I163" s="21"/>
      <c r="J163" s="21"/>
      <c r="K163" s="21"/>
      <c r="L163" s="21"/>
      <c r="M163" s="20">
        <f>M164+M165+M166+M167</f>
        <v>0</v>
      </c>
      <c r="N163" s="20">
        <f t="shared" ref="N163" si="82">N164+N165+N166+N167</f>
        <v>0</v>
      </c>
      <c r="O163" s="22" t="s">
        <v>49</v>
      </c>
    </row>
    <row r="164" spans="1:15" ht="33.75" x14ac:dyDescent="0.25">
      <c r="A164" s="7"/>
      <c r="B164" s="17"/>
      <c r="C164" s="8"/>
      <c r="D164" s="19" t="s">
        <v>16</v>
      </c>
      <c r="E164" s="20">
        <f>F164+G164+H164+M164+N164</f>
        <v>163.62</v>
      </c>
      <c r="F164" s="38">
        <v>163.62</v>
      </c>
      <c r="G164" s="20">
        <v>0</v>
      </c>
      <c r="H164" s="21">
        <v>0</v>
      </c>
      <c r="I164" s="21"/>
      <c r="J164" s="21"/>
      <c r="K164" s="21"/>
      <c r="L164" s="21"/>
      <c r="M164" s="20">
        <v>0</v>
      </c>
      <c r="N164" s="20">
        <v>0</v>
      </c>
      <c r="O164" s="23"/>
    </row>
    <row r="165" spans="1:15" ht="33.75" x14ac:dyDescent="0.25">
      <c r="A165" s="7"/>
      <c r="B165" s="17"/>
      <c r="C165" s="8"/>
      <c r="D165" s="19" t="s">
        <v>17</v>
      </c>
      <c r="E165" s="20">
        <f t="shared" ref="E165:E167" si="83">F165+G165+H165+M165+N165</f>
        <v>490.86</v>
      </c>
      <c r="F165" s="38">
        <v>490.86</v>
      </c>
      <c r="G165" s="20">
        <v>0</v>
      </c>
      <c r="H165" s="21">
        <v>0</v>
      </c>
      <c r="I165" s="21"/>
      <c r="J165" s="21"/>
      <c r="K165" s="21"/>
      <c r="L165" s="21"/>
      <c r="M165" s="20">
        <v>0</v>
      </c>
      <c r="N165" s="20">
        <v>0</v>
      </c>
      <c r="O165" s="23"/>
    </row>
    <row r="166" spans="1:15" ht="33.75" x14ac:dyDescent="0.25">
      <c r="A166" s="7"/>
      <c r="B166" s="17"/>
      <c r="C166" s="8"/>
      <c r="D166" s="19" t="s">
        <v>18</v>
      </c>
      <c r="E166" s="20">
        <f t="shared" si="83"/>
        <v>8.1809999999999992</v>
      </c>
      <c r="F166" s="38">
        <v>8.1809999999999992</v>
      </c>
      <c r="G166" s="20">
        <v>0</v>
      </c>
      <c r="H166" s="21">
        <v>0</v>
      </c>
      <c r="I166" s="21"/>
      <c r="J166" s="21"/>
      <c r="K166" s="21"/>
      <c r="L166" s="21"/>
      <c r="M166" s="20">
        <v>0</v>
      </c>
      <c r="N166" s="20">
        <v>0</v>
      </c>
      <c r="O166" s="23"/>
    </row>
    <row r="167" spans="1:15" ht="22.5" x14ac:dyDescent="0.25">
      <c r="A167" s="7"/>
      <c r="B167" s="17"/>
      <c r="C167" s="8"/>
      <c r="D167" s="19" t="s">
        <v>19</v>
      </c>
      <c r="E167" s="20">
        <f t="shared" si="83"/>
        <v>0</v>
      </c>
      <c r="F167" s="20">
        <v>0</v>
      </c>
      <c r="G167" s="20">
        <v>0</v>
      </c>
      <c r="H167" s="21">
        <v>0</v>
      </c>
      <c r="I167" s="21"/>
      <c r="J167" s="21"/>
      <c r="K167" s="21"/>
      <c r="L167" s="21"/>
      <c r="M167" s="20">
        <v>0</v>
      </c>
      <c r="N167" s="20">
        <v>0</v>
      </c>
      <c r="O167" s="23"/>
    </row>
    <row r="168" spans="1:15" ht="15" customHeight="1" x14ac:dyDescent="0.25">
      <c r="A168" s="7"/>
      <c r="B168" s="24" t="s">
        <v>88</v>
      </c>
      <c r="C168" s="7"/>
      <c r="D168" s="7"/>
      <c r="E168" s="25" t="s">
        <v>24</v>
      </c>
      <c r="F168" s="25" t="s">
        <v>25</v>
      </c>
      <c r="G168" s="25" t="s">
        <v>26</v>
      </c>
      <c r="H168" s="25" t="s">
        <v>27</v>
      </c>
      <c r="I168" s="8" t="s">
        <v>28</v>
      </c>
      <c r="J168" s="8"/>
      <c r="K168" s="8"/>
      <c r="L168" s="8"/>
      <c r="M168" s="25" t="s">
        <v>11</v>
      </c>
      <c r="N168" s="25" t="s">
        <v>12</v>
      </c>
      <c r="O168" s="23"/>
    </row>
    <row r="169" spans="1:15" ht="22.5" x14ac:dyDescent="0.25">
      <c r="A169" s="7"/>
      <c r="B169" s="24"/>
      <c r="C169" s="7"/>
      <c r="D169" s="7"/>
      <c r="E169" s="25"/>
      <c r="F169" s="25"/>
      <c r="G169" s="25"/>
      <c r="H169" s="25"/>
      <c r="I169" s="26" t="s">
        <v>29</v>
      </c>
      <c r="J169" s="26" t="s">
        <v>30</v>
      </c>
      <c r="K169" s="26" t="s">
        <v>31</v>
      </c>
      <c r="L169" s="26" t="s">
        <v>32</v>
      </c>
      <c r="M169" s="25"/>
      <c r="N169" s="25"/>
      <c r="O169" s="23"/>
    </row>
    <row r="170" spans="1:15" ht="30" customHeight="1" x14ac:dyDescent="0.25">
      <c r="A170" s="7"/>
      <c r="B170" s="24"/>
      <c r="C170" s="7"/>
      <c r="D170" s="7"/>
      <c r="E170" s="11">
        <v>12</v>
      </c>
      <c r="F170" s="11">
        <v>12</v>
      </c>
      <c r="G170" s="11">
        <v>12</v>
      </c>
      <c r="H170" s="11" t="s">
        <v>33</v>
      </c>
      <c r="I170" s="11" t="s">
        <v>33</v>
      </c>
      <c r="J170" s="11" t="s">
        <v>33</v>
      </c>
      <c r="K170" s="11" t="s">
        <v>33</v>
      </c>
      <c r="L170" s="11" t="s">
        <v>33</v>
      </c>
      <c r="M170" s="11" t="s">
        <v>33</v>
      </c>
      <c r="N170" s="11" t="s">
        <v>33</v>
      </c>
      <c r="O170" s="27"/>
    </row>
    <row r="171" spans="1:15" hidden="1" x14ac:dyDescent="0.25">
      <c r="A171" s="7" t="s">
        <v>89</v>
      </c>
      <c r="B171" s="17" t="s">
        <v>90</v>
      </c>
      <c r="C171" s="8"/>
      <c r="D171" s="19" t="s">
        <v>15</v>
      </c>
      <c r="E171" s="20">
        <f>E172+E173+E174+E175</f>
        <v>0</v>
      </c>
      <c r="F171" s="20">
        <f t="shared" ref="F171:G171" si="84">F172+F173+F174+F175</f>
        <v>0</v>
      </c>
      <c r="G171" s="20">
        <f t="shared" si="84"/>
        <v>0</v>
      </c>
      <c r="H171" s="21">
        <f>H172+H173+H174+H175</f>
        <v>0</v>
      </c>
      <c r="I171" s="21"/>
      <c r="J171" s="21"/>
      <c r="K171" s="21"/>
      <c r="L171" s="21"/>
      <c r="M171" s="20">
        <f>M172+M173+M174+M175</f>
        <v>0</v>
      </c>
      <c r="N171" s="20">
        <f t="shared" ref="N171" si="85">N172+N173+N174+N175</f>
        <v>0</v>
      </c>
      <c r="O171" s="18"/>
    </row>
    <row r="172" spans="1:15" ht="33.75" hidden="1" x14ac:dyDescent="0.25">
      <c r="A172" s="7"/>
      <c r="B172" s="17"/>
      <c r="C172" s="8"/>
      <c r="D172" s="19" t="s">
        <v>16</v>
      </c>
      <c r="E172" s="20">
        <f>F172+G172+H172+M172+N172</f>
        <v>0</v>
      </c>
      <c r="F172" s="20">
        <f>F177</f>
        <v>0</v>
      </c>
      <c r="G172" s="20">
        <f>G177</f>
        <v>0</v>
      </c>
      <c r="H172" s="21">
        <f>H177</f>
        <v>0</v>
      </c>
      <c r="I172" s="21"/>
      <c r="J172" s="21"/>
      <c r="K172" s="21"/>
      <c r="L172" s="21"/>
      <c r="M172" s="20">
        <f>M177</f>
        <v>0</v>
      </c>
      <c r="N172" s="20">
        <f>N177</f>
        <v>0</v>
      </c>
      <c r="O172" s="18"/>
    </row>
    <row r="173" spans="1:15" ht="33.75" hidden="1" x14ac:dyDescent="0.25">
      <c r="A173" s="7"/>
      <c r="B173" s="17"/>
      <c r="C173" s="8"/>
      <c r="D173" s="19" t="s">
        <v>17</v>
      </c>
      <c r="E173" s="20">
        <f t="shared" ref="E173:E175" si="86">F173+G173+H173+M173+N173</f>
        <v>0</v>
      </c>
      <c r="F173" s="20">
        <f t="shared" ref="F173:H175" si="87">F178</f>
        <v>0</v>
      </c>
      <c r="G173" s="20">
        <f t="shared" si="87"/>
        <v>0</v>
      </c>
      <c r="H173" s="21">
        <f t="shared" si="87"/>
        <v>0</v>
      </c>
      <c r="I173" s="21"/>
      <c r="J173" s="21"/>
      <c r="K173" s="21"/>
      <c r="L173" s="21"/>
      <c r="M173" s="20">
        <f t="shared" ref="M173:N175" si="88">M178</f>
        <v>0</v>
      </c>
      <c r="N173" s="20">
        <f t="shared" si="88"/>
        <v>0</v>
      </c>
      <c r="O173" s="18"/>
    </row>
    <row r="174" spans="1:15" ht="33.75" hidden="1" x14ac:dyDescent="0.25">
      <c r="A174" s="7"/>
      <c r="B174" s="17"/>
      <c r="C174" s="8"/>
      <c r="D174" s="19" t="s">
        <v>18</v>
      </c>
      <c r="E174" s="20">
        <f t="shared" si="86"/>
        <v>0</v>
      </c>
      <c r="F174" s="20">
        <f t="shared" si="87"/>
        <v>0</v>
      </c>
      <c r="G174" s="20">
        <f t="shared" si="87"/>
        <v>0</v>
      </c>
      <c r="H174" s="21">
        <f t="shared" si="87"/>
        <v>0</v>
      </c>
      <c r="I174" s="21"/>
      <c r="J174" s="21"/>
      <c r="K174" s="21"/>
      <c r="L174" s="21"/>
      <c r="M174" s="20">
        <f t="shared" si="88"/>
        <v>0</v>
      </c>
      <c r="N174" s="20">
        <f t="shared" si="88"/>
        <v>0</v>
      </c>
      <c r="O174" s="18"/>
    </row>
    <row r="175" spans="1:15" ht="22.5" hidden="1" x14ac:dyDescent="0.25">
      <c r="A175" s="7"/>
      <c r="B175" s="17"/>
      <c r="C175" s="8"/>
      <c r="D175" s="19" t="s">
        <v>19</v>
      </c>
      <c r="E175" s="20">
        <f t="shared" si="86"/>
        <v>0</v>
      </c>
      <c r="F175" s="20">
        <f t="shared" si="87"/>
        <v>0</v>
      </c>
      <c r="G175" s="20">
        <f t="shared" si="87"/>
        <v>0</v>
      </c>
      <c r="H175" s="21">
        <f t="shared" si="87"/>
        <v>0</v>
      </c>
      <c r="I175" s="21"/>
      <c r="J175" s="21"/>
      <c r="K175" s="21"/>
      <c r="L175" s="21"/>
      <c r="M175" s="20">
        <f t="shared" si="88"/>
        <v>0</v>
      </c>
      <c r="N175" s="20">
        <f t="shared" si="88"/>
        <v>0</v>
      </c>
      <c r="O175" s="18"/>
    </row>
    <row r="176" spans="1:15" hidden="1" x14ac:dyDescent="0.25">
      <c r="A176" s="7" t="s">
        <v>91</v>
      </c>
      <c r="B176" s="17" t="s">
        <v>92</v>
      </c>
      <c r="C176" s="8"/>
      <c r="D176" s="19" t="s">
        <v>15</v>
      </c>
      <c r="E176" s="20">
        <f>E177+E178+E179+E180</f>
        <v>0</v>
      </c>
      <c r="F176" s="20">
        <f t="shared" ref="F176:G176" si="89">F177+F178+F179+F180</f>
        <v>0</v>
      </c>
      <c r="G176" s="20">
        <f t="shared" si="89"/>
        <v>0</v>
      </c>
      <c r="H176" s="21">
        <f>H177+H178+H179+H180</f>
        <v>0</v>
      </c>
      <c r="I176" s="21"/>
      <c r="J176" s="21"/>
      <c r="K176" s="21"/>
      <c r="L176" s="21"/>
      <c r="M176" s="20">
        <f>M177+M178+M179+M180</f>
        <v>0</v>
      </c>
      <c r="N176" s="20">
        <f t="shared" ref="N176" si="90">N177+N178+N179+N180</f>
        <v>0</v>
      </c>
      <c r="O176" s="39"/>
    </row>
    <row r="177" spans="1:15" ht="33.75" hidden="1" x14ac:dyDescent="0.25">
      <c r="A177" s="7"/>
      <c r="B177" s="17"/>
      <c r="C177" s="8"/>
      <c r="D177" s="19" t="s">
        <v>16</v>
      </c>
      <c r="E177" s="20">
        <f>F177+G177+H177+M177+N177</f>
        <v>0</v>
      </c>
      <c r="F177" s="20">
        <v>0</v>
      </c>
      <c r="G177" s="20">
        <v>0</v>
      </c>
      <c r="H177" s="21">
        <v>0</v>
      </c>
      <c r="I177" s="21"/>
      <c r="J177" s="21"/>
      <c r="K177" s="21"/>
      <c r="L177" s="21"/>
      <c r="M177" s="20">
        <v>0</v>
      </c>
      <c r="N177" s="20">
        <v>0</v>
      </c>
      <c r="O177" s="40"/>
    </row>
    <row r="178" spans="1:15" ht="33.75" hidden="1" x14ac:dyDescent="0.25">
      <c r="A178" s="7"/>
      <c r="B178" s="17"/>
      <c r="C178" s="8"/>
      <c r="D178" s="19" t="s">
        <v>17</v>
      </c>
      <c r="E178" s="20">
        <f t="shared" ref="E178:E180" si="91">F178+G178+H178+M178+N178</f>
        <v>0</v>
      </c>
      <c r="F178" s="20">
        <v>0</v>
      </c>
      <c r="G178" s="20">
        <v>0</v>
      </c>
      <c r="H178" s="21">
        <v>0</v>
      </c>
      <c r="I178" s="21"/>
      <c r="J178" s="21"/>
      <c r="K178" s="21"/>
      <c r="L178" s="21"/>
      <c r="M178" s="20">
        <v>0</v>
      </c>
      <c r="N178" s="20">
        <v>0</v>
      </c>
      <c r="O178" s="40"/>
    </row>
    <row r="179" spans="1:15" ht="33.75" hidden="1" x14ac:dyDescent="0.25">
      <c r="A179" s="7"/>
      <c r="B179" s="17"/>
      <c r="C179" s="8"/>
      <c r="D179" s="19" t="s">
        <v>18</v>
      </c>
      <c r="E179" s="20">
        <f t="shared" si="91"/>
        <v>0</v>
      </c>
      <c r="F179" s="20">
        <v>0</v>
      </c>
      <c r="G179" s="20">
        <v>0</v>
      </c>
      <c r="H179" s="21">
        <v>0</v>
      </c>
      <c r="I179" s="21"/>
      <c r="J179" s="21"/>
      <c r="K179" s="21"/>
      <c r="L179" s="21"/>
      <c r="M179" s="20">
        <v>0</v>
      </c>
      <c r="N179" s="20">
        <v>0</v>
      </c>
      <c r="O179" s="40"/>
    </row>
    <row r="180" spans="1:15" ht="22.5" hidden="1" x14ac:dyDescent="0.25">
      <c r="A180" s="7"/>
      <c r="B180" s="17"/>
      <c r="C180" s="8"/>
      <c r="D180" s="19" t="s">
        <v>19</v>
      </c>
      <c r="E180" s="20">
        <f t="shared" si="91"/>
        <v>0</v>
      </c>
      <c r="F180" s="20">
        <v>0</v>
      </c>
      <c r="G180" s="20">
        <v>0</v>
      </c>
      <c r="H180" s="21">
        <v>0</v>
      </c>
      <c r="I180" s="21"/>
      <c r="J180" s="21"/>
      <c r="K180" s="21"/>
      <c r="L180" s="21"/>
      <c r="M180" s="20">
        <v>0</v>
      </c>
      <c r="N180" s="20">
        <v>0</v>
      </c>
      <c r="O180" s="40"/>
    </row>
    <row r="181" spans="1:15" ht="15" hidden="1" customHeight="1" x14ac:dyDescent="0.25">
      <c r="A181" s="7"/>
      <c r="B181" s="24" t="s">
        <v>93</v>
      </c>
      <c r="C181" s="7"/>
      <c r="D181" s="7"/>
      <c r="E181" s="25" t="s">
        <v>24</v>
      </c>
      <c r="F181" s="25" t="s">
        <v>25</v>
      </c>
      <c r="G181" s="25" t="s">
        <v>26</v>
      </c>
      <c r="H181" s="25" t="s">
        <v>27</v>
      </c>
      <c r="I181" s="8" t="s">
        <v>28</v>
      </c>
      <c r="J181" s="8"/>
      <c r="K181" s="8"/>
      <c r="L181" s="8"/>
      <c r="M181" s="25" t="s">
        <v>11</v>
      </c>
      <c r="N181" s="25" t="s">
        <v>12</v>
      </c>
      <c r="O181" s="40"/>
    </row>
    <row r="182" spans="1:15" ht="22.5" hidden="1" x14ac:dyDescent="0.25">
      <c r="A182" s="7"/>
      <c r="B182" s="24"/>
      <c r="C182" s="7"/>
      <c r="D182" s="7"/>
      <c r="E182" s="25"/>
      <c r="F182" s="25"/>
      <c r="G182" s="25"/>
      <c r="H182" s="25"/>
      <c r="I182" s="26" t="s">
        <v>29</v>
      </c>
      <c r="J182" s="26" t="s">
        <v>30</v>
      </c>
      <c r="K182" s="26" t="s">
        <v>31</v>
      </c>
      <c r="L182" s="26" t="s">
        <v>32</v>
      </c>
      <c r="M182" s="25"/>
      <c r="N182" s="25"/>
      <c r="O182" s="40"/>
    </row>
    <row r="183" spans="1:15" hidden="1" x14ac:dyDescent="0.25">
      <c r="A183" s="7"/>
      <c r="B183" s="24"/>
      <c r="C183" s="7"/>
      <c r="D183" s="7"/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v>0</v>
      </c>
      <c r="L183" s="11">
        <v>0</v>
      </c>
      <c r="M183" s="11">
        <v>0</v>
      </c>
      <c r="N183" s="11">
        <v>0</v>
      </c>
      <c r="O183" s="41"/>
    </row>
    <row r="184" spans="1:15" hidden="1" x14ac:dyDescent="0.25">
      <c r="A184" s="7" t="s">
        <v>94</v>
      </c>
      <c r="B184" s="17" t="s">
        <v>95</v>
      </c>
      <c r="C184" s="8"/>
      <c r="D184" s="19" t="s">
        <v>15</v>
      </c>
      <c r="E184" s="8" t="s">
        <v>96</v>
      </c>
      <c r="F184" s="8"/>
      <c r="G184" s="8"/>
      <c r="H184" s="8"/>
      <c r="I184" s="8"/>
      <c r="J184" s="8"/>
      <c r="K184" s="8"/>
      <c r="L184" s="8"/>
      <c r="M184" s="8"/>
      <c r="N184" s="8"/>
      <c r="O184" s="42"/>
    </row>
    <row r="185" spans="1:15" ht="33.75" hidden="1" x14ac:dyDescent="0.25">
      <c r="A185" s="7"/>
      <c r="B185" s="17"/>
      <c r="C185" s="8"/>
      <c r="D185" s="19" t="s">
        <v>16</v>
      </c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42"/>
    </row>
    <row r="186" spans="1:15" ht="33.75" hidden="1" x14ac:dyDescent="0.25">
      <c r="A186" s="7"/>
      <c r="B186" s="17"/>
      <c r="C186" s="8"/>
      <c r="D186" s="19" t="s">
        <v>17</v>
      </c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42"/>
    </row>
    <row r="187" spans="1:15" ht="33.75" hidden="1" x14ac:dyDescent="0.25">
      <c r="A187" s="7"/>
      <c r="B187" s="17"/>
      <c r="C187" s="8"/>
      <c r="D187" s="19" t="s">
        <v>18</v>
      </c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42"/>
    </row>
    <row r="188" spans="1:15" ht="22.5" hidden="1" x14ac:dyDescent="0.25">
      <c r="A188" s="7"/>
      <c r="B188" s="17"/>
      <c r="C188" s="8"/>
      <c r="D188" s="19" t="s">
        <v>19</v>
      </c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42"/>
    </row>
    <row r="189" spans="1:15" ht="15" hidden="1" customHeight="1" x14ac:dyDescent="0.25">
      <c r="A189" s="7" t="s">
        <v>97</v>
      </c>
      <c r="B189" s="17" t="s">
        <v>98</v>
      </c>
      <c r="C189" s="8"/>
      <c r="D189" s="19" t="s">
        <v>15</v>
      </c>
      <c r="E189" s="8" t="s">
        <v>96</v>
      </c>
      <c r="F189" s="8"/>
      <c r="G189" s="8"/>
      <c r="H189" s="8"/>
      <c r="I189" s="8"/>
      <c r="J189" s="8"/>
      <c r="K189" s="8"/>
      <c r="L189" s="8"/>
      <c r="M189" s="8"/>
      <c r="N189" s="8"/>
      <c r="O189" s="43"/>
    </row>
    <row r="190" spans="1:15" ht="33.75" hidden="1" x14ac:dyDescent="0.25">
      <c r="A190" s="7"/>
      <c r="B190" s="17"/>
      <c r="C190" s="8"/>
      <c r="D190" s="19" t="s">
        <v>16</v>
      </c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44"/>
    </row>
    <row r="191" spans="1:15" ht="33.75" hidden="1" x14ac:dyDescent="0.25">
      <c r="A191" s="7"/>
      <c r="B191" s="17"/>
      <c r="C191" s="8"/>
      <c r="D191" s="19" t="s">
        <v>17</v>
      </c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44"/>
    </row>
    <row r="192" spans="1:15" ht="33.75" hidden="1" x14ac:dyDescent="0.25">
      <c r="A192" s="7"/>
      <c r="B192" s="17"/>
      <c r="C192" s="8"/>
      <c r="D192" s="19" t="s">
        <v>18</v>
      </c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44"/>
    </row>
    <row r="193" spans="1:15" ht="22.5" hidden="1" x14ac:dyDescent="0.25">
      <c r="A193" s="7"/>
      <c r="B193" s="17"/>
      <c r="C193" s="8"/>
      <c r="D193" s="19" t="s">
        <v>19</v>
      </c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44"/>
    </row>
    <row r="194" spans="1:15" ht="15" hidden="1" customHeight="1" x14ac:dyDescent="0.25">
      <c r="A194" s="7"/>
      <c r="B194" s="24" t="s">
        <v>99</v>
      </c>
      <c r="C194" s="7"/>
      <c r="D194" s="7"/>
      <c r="E194" s="25" t="s">
        <v>24</v>
      </c>
      <c r="F194" s="25" t="s">
        <v>25</v>
      </c>
      <c r="G194" s="25" t="s">
        <v>26</v>
      </c>
      <c r="H194" s="25" t="s">
        <v>27</v>
      </c>
      <c r="I194" s="8" t="s">
        <v>28</v>
      </c>
      <c r="J194" s="8"/>
      <c r="K194" s="8"/>
      <c r="L194" s="8"/>
      <c r="M194" s="25" t="s">
        <v>11</v>
      </c>
      <c r="N194" s="25" t="s">
        <v>12</v>
      </c>
      <c r="O194" s="44"/>
    </row>
    <row r="195" spans="1:15" ht="22.5" hidden="1" x14ac:dyDescent="0.25">
      <c r="A195" s="7"/>
      <c r="B195" s="24"/>
      <c r="C195" s="7"/>
      <c r="D195" s="7"/>
      <c r="E195" s="25"/>
      <c r="F195" s="25"/>
      <c r="G195" s="25"/>
      <c r="H195" s="25"/>
      <c r="I195" s="26" t="s">
        <v>29</v>
      </c>
      <c r="J195" s="26" t="s">
        <v>30</v>
      </c>
      <c r="K195" s="26" t="s">
        <v>31</v>
      </c>
      <c r="L195" s="26" t="s">
        <v>32</v>
      </c>
      <c r="M195" s="25"/>
      <c r="N195" s="25"/>
      <c r="O195" s="44"/>
    </row>
    <row r="196" spans="1:15" hidden="1" x14ac:dyDescent="0.25">
      <c r="A196" s="7"/>
      <c r="B196" s="24"/>
      <c r="C196" s="7"/>
      <c r="D196" s="7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45"/>
    </row>
    <row r="197" spans="1:15" x14ac:dyDescent="0.25">
      <c r="A197" s="8" t="s">
        <v>100</v>
      </c>
      <c r="B197" s="8"/>
      <c r="C197" s="8"/>
      <c r="D197" s="19" t="s">
        <v>15</v>
      </c>
      <c r="E197" s="20">
        <f>E198+E199+E200+E201</f>
        <v>362400.90673999995</v>
      </c>
      <c r="F197" s="20">
        <f t="shared" ref="F197:G197" si="92">F198+F199+F200+F201</f>
        <v>49465.807299999993</v>
      </c>
      <c r="G197" s="20">
        <f t="shared" si="92"/>
        <v>67893.130080000003</v>
      </c>
      <c r="H197" s="21">
        <f>H198+H199+H200+H201</f>
        <v>86717.32084</v>
      </c>
      <c r="I197" s="21"/>
      <c r="J197" s="21"/>
      <c r="K197" s="21"/>
      <c r="L197" s="21"/>
      <c r="M197" s="20">
        <f>M198+M199+M200+M201</f>
        <v>78149.011969999992</v>
      </c>
      <c r="N197" s="20">
        <f t="shared" ref="N197" si="93">N198+N199+N200+N201</f>
        <v>80175.636549999996</v>
      </c>
      <c r="O197" s="8"/>
    </row>
    <row r="198" spans="1:15" ht="33.75" x14ac:dyDescent="0.25">
      <c r="A198" s="8"/>
      <c r="B198" s="8"/>
      <c r="C198" s="8"/>
      <c r="D198" s="19" t="s">
        <v>16</v>
      </c>
      <c r="E198" s="20">
        <f>F198+G198+H198+M198+N198</f>
        <v>6741.62</v>
      </c>
      <c r="F198" s="20">
        <f>F12+F25+F78+F91+F120+F133+F146+F159+F172</f>
        <v>220.62</v>
      </c>
      <c r="G198" s="20">
        <f>G12+G25+G78+G91+G120+G133+G146+G159+G172</f>
        <v>2668</v>
      </c>
      <c r="H198" s="21">
        <f>H12+H25+H78+H91+H120+H133+H146+H159+H172</f>
        <v>3853</v>
      </c>
      <c r="I198" s="21"/>
      <c r="J198" s="21"/>
      <c r="K198" s="21"/>
      <c r="L198" s="21"/>
      <c r="M198" s="20">
        <f>M12+M25+M78+M91+M120+M133+M146+M159+M172</f>
        <v>0</v>
      </c>
      <c r="N198" s="20">
        <f>N12+N25+N78+N91+N120+N133+N146+N159+N172</f>
        <v>0</v>
      </c>
      <c r="O198" s="8"/>
    </row>
    <row r="199" spans="1:15" ht="33.75" x14ac:dyDescent="0.25">
      <c r="A199" s="8"/>
      <c r="B199" s="8"/>
      <c r="C199" s="8"/>
      <c r="D199" s="19" t="s">
        <v>17</v>
      </c>
      <c r="E199" s="20">
        <f t="shared" ref="E199:E201" si="94">F199+G199+H199+M199+N199</f>
        <v>490.86</v>
      </c>
      <c r="F199" s="20">
        <f t="shared" ref="F199:H201" si="95">F13+F26+F79+F92+F121+F134+F147+F160+F173</f>
        <v>490.86</v>
      </c>
      <c r="G199" s="20">
        <f t="shared" si="95"/>
        <v>0</v>
      </c>
      <c r="H199" s="21">
        <f t="shared" si="95"/>
        <v>0</v>
      </c>
      <c r="I199" s="21"/>
      <c r="J199" s="21"/>
      <c r="K199" s="21"/>
      <c r="L199" s="21"/>
      <c r="M199" s="20">
        <f t="shared" ref="M199:N201" si="96">M13+M26+M79+M92+M121+M134+M147+M160+M173</f>
        <v>0</v>
      </c>
      <c r="N199" s="20">
        <f t="shared" si="96"/>
        <v>0</v>
      </c>
      <c r="O199" s="8"/>
    </row>
    <row r="200" spans="1:15" ht="33.75" x14ac:dyDescent="0.25">
      <c r="A200" s="8"/>
      <c r="B200" s="8"/>
      <c r="C200" s="8"/>
      <c r="D200" s="19" t="s">
        <v>18</v>
      </c>
      <c r="E200" s="20">
        <f t="shared" si="94"/>
        <v>355168.42673999997</v>
      </c>
      <c r="F200" s="20">
        <f t="shared" si="95"/>
        <v>48754.32729999999</v>
      </c>
      <c r="G200" s="20">
        <f t="shared" si="95"/>
        <v>65225.130080000003</v>
      </c>
      <c r="H200" s="21">
        <f t="shared" si="95"/>
        <v>82864.32084</v>
      </c>
      <c r="I200" s="21"/>
      <c r="J200" s="21"/>
      <c r="K200" s="21"/>
      <c r="L200" s="21"/>
      <c r="M200" s="20">
        <f t="shared" si="96"/>
        <v>78149.011969999992</v>
      </c>
      <c r="N200" s="20">
        <f t="shared" si="96"/>
        <v>80175.636549999996</v>
      </c>
      <c r="O200" s="8"/>
    </row>
    <row r="201" spans="1:15" ht="22.5" x14ac:dyDescent="0.25">
      <c r="A201" s="8"/>
      <c r="B201" s="8"/>
      <c r="C201" s="8"/>
      <c r="D201" s="19" t="s">
        <v>19</v>
      </c>
      <c r="E201" s="20">
        <f t="shared" si="94"/>
        <v>0</v>
      </c>
      <c r="F201" s="20">
        <f t="shared" si="95"/>
        <v>0</v>
      </c>
      <c r="G201" s="20">
        <f t="shared" si="95"/>
        <v>0</v>
      </c>
      <c r="H201" s="21">
        <f>H15+H28+H81+H94+H123+H136+H149+H162+H175</f>
        <v>0</v>
      </c>
      <c r="I201" s="21"/>
      <c r="J201" s="21"/>
      <c r="K201" s="21"/>
      <c r="L201" s="21"/>
      <c r="M201" s="20">
        <f t="shared" si="96"/>
        <v>0</v>
      </c>
      <c r="N201" s="20">
        <f t="shared" si="96"/>
        <v>0</v>
      </c>
      <c r="O201" s="8"/>
    </row>
    <row r="203" spans="1:15" x14ac:dyDescent="0.25">
      <c r="F203" s="46"/>
      <c r="G203" s="46"/>
      <c r="H203" s="46"/>
      <c r="I203" s="46"/>
      <c r="J203" s="46"/>
      <c r="O203" s="47" t="s">
        <v>101</v>
      </c>
    </row>
  </sheetData>
  <mergeCells count="427">
    <mergeCell ref="A197:B201"/>
    <mergeCell ref="C197:C201"/>
    <mergeCell ref="H197:L197"/>
    <mergeCell ref="O197:O201"/>
    <mergeCell ref="H198:L198"/>
    <mergeCell ref="H199:L199"/>
    <mergeCell ref="H200:L200"/>
    <mergeCell ref="H201:L201"/>
    <mergeCell ref="F194:F195"/>
    <mergeCell ref="G194:G195"/>
    <mergeCell ref="H194:H195"/>
    <mergeCell ref="I194:L194"/>
    <mergeCell ref="M194:M195"/>
    <mergeCell ref="N194:N195"/>
    <mergeCell ref="O184:O188"/>
    <mergeCell ref="A189:A196"/>
    <mergeCell ref="B189:B193"/>
    <mergeCell ref="C189:C193"/>
    <mergeCell ref="E189:N193"/>
    <mergeCell ref="O189:O196"/>
    <mergeCell ref="B194:B196"/>
    <mergeCell ref="C194:C196"/>
    <mergeCell ref="D194:D196"/>
    <mergeCell ref="E194:E195"/>
    <mergeCell ref="H181:H182"/>
    <mergeCell ref="I181:L181"/>
    <mergeCell ref="M181:M182"/>
    <mergeCell ref="N181:N182"/>
    <mergeCell ref="A184:A188"/>
    <mergeCell ref="B184:B188"/>
    <mergeCell ref="C184:C188"/>
    <mergeCell ref="E184:N188"/>
    <mergeCell ref="H177:L177"/>
    <mergeCell ref="H178:L178"/>
    <mergeCell ref="H179:L179"/>
    <mergeCell ref="H180:L180"/>
    <mergeCell ref="B181:B183"/>
    <mergeCell ref="C181:C183"/>
    <mergeCell ref="D181:D183"/>
    <mergeCell ref="E181:E182"/>
    <mergeCell ref="F181:F182"/>
    <mergeCell ref="G181:G182"/>
    <mergeCell ref="O171:O175"/>
    <mergeCell ref="H172:L172"/>
    <mergeCell ref="H173:L173"/>
    <mergeCell ref="H174:L174"/>
    <mergeCell ref="H175:L175"/>
    <mergeCell ref="A176:A183"/>
    <mergeCell ref="B176:B180"/>
    <mergeCell ref="C176:C180"/>
    <mergeCell ref="H176:L176"/>
    <mergeCell ref="O176:O183"/>
    <mergeCell ref="H168:H169"/>
    <mergeCell ref="I168:L168"/>
    <mergeCell ref="M168:M169"/>
    <mergeCell ref="N168:N169"/>
    <mergeCell ref="A171:A175"/>
    <mergeCell ref="B171:B175"/>
    <mergeCell ref="C171:C175"/>
    <mergeCell ref="H171:L171"/>
    <mergeCell ref="H164:L164"/>
    <mergeCell ref="H165:L165"/>
    <mergeCell ref="H166:L166"/>
    <mergeCell ref="H167:L167"/>
    <mergeCell ref="B168:B170"/>
    <mergeCell ref="C168:C170"/>
    <mergeCell ref="D168:D170"/>
    <mergeCell ref="E168:E169"/>
    <mergeCell ref="F168:F169"/>
    <mergeCell ref="G168:G169"/>
    <mergeCell ref="O158:O162"/>
    <mergeCell ref="H159:L159"/>
    <mergeCell ref="H160:L160"/>
    <mergeCell ref="H161:L161"/>
    <mergeCell ref="H162:L162"/>
    <mergeCell ref="A163:A170"/>
    <mergeCell ref="B163:B167"/>
    <mergeCell ref="C163:C167"/>
    <mergeCell ref="H163:L163"/>
    <mergeCell ref="O163:O170"/>
    <mergeCell ref="H155:H156"/>
    <mergeCell ref="I155:L155"/>
    <mergeCell ref="M155:M156"/>
    <mergeCell ref="N155:N156"/>
    <mergeCell ref="A158:A162"/>
    <mergeCell ref="B158:B162"/>
    <mergeCell ref="C158:C162"/>
    <mergeCell ref="H158:L158"/>
    <mergeCell ref="H151:L151"/>
    <mergeCell ref="H152:L152"/>
    <mergeCell ref="H153:L153"/>
    <mergeCell ref="H154:L154"/>
    <mergeCell ref="B155:B157"/>
    <mergeCell ref="C155:C157"/>
    <mergeCell ref="D155:D157"/>
    <mergeCell ref="E155:E156"/>
    <mergeCell ref="F155:F156"/>
    <mergeCell ref="G155:G156"/>
    <mergeCell ref="O145:O149"/>
    <mergeCell ref="H146:L146"/>
    <mergeCell ref="H147:L147"/>
    <mergeCell ref="H148:L148"/>
    <mergeCell ref="H149:L149"/>
    <mergeCell ref="A150:A157"/>
    <mergeCell ref="B150:B154"/>
    <mergeCell ref="C150:C154"/>
    <mergeCell ref="H150:L150"/>
    <mergeCell ref="O150:O154"/>
    <mergeCell ref="H142:H143"/>
    <mergeCell ref="I142:L142"/>
    <mergeCell ref="M142:M143"/>
    <mergeCell ref="N142:N143"/>
    <mergeCell ref="A145:A149"/>
    <mergeCell ref="B145:B149"/>
    <mergeCell ref="C145:C149"/>
    <mergeCell ref="H145:L145"/>
    <mergeCell ref="H138:L138"/>
    <mergeCell ref="H139:L139"/>
    <mergeCell ref="H140:L140"/>
    <mergeCell ref="H141:L141"/>
    <mergeCell ref="B142:B144"/>
    <mergeCell ref="C142:C144"/>
    <mergeCell ref="D142:D144"/>
    <mergeCell ref="E142:E143"/>
    <mergeCell ref="F142:F143"/>
    <mergeCell ref="G142:G143"/>
    <mergeCell ref="O132:O136"/>
    <mergeCell ref="H133:L133"/>
    <mergeCell ref="H134:L134"/>
    <mergeCell ref="H135:L135"/>
    <mergeCell ref="H136:L136"/>
    <mergeCell ref="A137:A144"/>
    <mergeCell ref="B137:B141"/>
    <mergeCell ref="C137:C141"/>
    <mergeCell ref="H137:L137"/>
    <mergeCell ref="O137:O144"/>
    <mergeCell ref="H129:H130"/>
    <mergeCell ref="I129:L129"/>
    <mergeCell ref="M129:M130"/>
    <mergeCell ref="N129:N130"/>
    <mergeCell ref="A132:A136"/>
    <mergeCell ref="B132:B136"/>
    <mergeCell ref="C132:C136"/>
    <mergeCell ref="H132:L132"/>
    <mergeCell ref="H125:L125"/>
    <mergeCell ref="H126:L126"/>
    <mergeCell ref="H127:L127"/>
    <mergeCell ref="H128:L128"/>
    <mergeCell ref="B129:B131"/>
    <mergeCell ref="C129:C131"/>
    <mergeCell ref="D129:D131"/>
    <mergeCell ref="E129:E130"/>
    <mergeCell ref="F129:F130"/>
    <mergeCell ref="G129:G130"/>
    <mergeCell ref="O119:O123"/>
    <mergeCell ref="H120:L120"/>
    <mergeCell ref="H121:L121"/>
    <mergeCell ref="H122:L122"/>
    <mergeCell ref="H123:L123"/>
    <mergeCell ref="A124:A131"/>
    <mergeCell ref="B124:B128"/>
    <mergeCell ref="C124:C128"/>
    <mergeCell ref="H124:L124"/>
    <mergeCell ref="O124:O131"/>
    <mergeCell ref="M116:M117"/>
    <mergeCell ref="N116:N117"/>
    <mergeCell ref="A119:A123"/>
    <mergeCell ref="B119:B123"/>
    <mergeCell ref="C119:C123"/>
    <mergeCell ref="H119:L119"/>
    <mergeCell ref="O111:O118"/>
    <mergeCell ref="H112:L112"/>
    <mergeCell ref="H113:L113"/>
    <mergeCell ref="H114:L114"/>
    <mergeCell ref="H115:L115"/>
    <mergeCell ref="B116:B118"/>
    <mergeCell ref="C116:C118"/>
    <mergeCell ref="D116:D118"/>
    <mergeCell ref="E116:E117"/>
    <mergeCell ref="F116:F117"/>
    <mergeCell ref="I108:L108"/>
    <mergeCell ref="M108:M109"/>
    <mergeCell ref="N108:N109"/>
    <mergeCell ref="A111:A118"/>
    <mergeCell ref="B111:B115"/>
    <mergeCell ref="C111:C115"/>
    <mergeCell ref="H111:L111"/>
    <mergeCell ref="G116:G117"/>
    <mergeCell ref="H116:H117"/>
    <mergeCell ref="I116:L116"/>
    <mergeCell ref="O103:O110"/>
    <mergeCell ref="H104:L104"/>
    <mergeCell ref="H105:L105"/>
    <mergeCell ref="H106:L106"/>
    <mergeCell ref="H107:L107"/>
    <mergeCell ref="B108:B110"/>
    <mergeCell ref="C108:C110"/>
    <mergeCell ref="D108:D110"/>
    <mergeCell ref="E108:E109"/>
    <mergeCell ref="F108:F109"/>
    <mergeCell ref="H100:H101"/>
    <mergeCell ref="I100:L100"/>
    <mergeCell ref="M100:M101"/>
    <mergeCell ref="N100:N101"/>
    <mergeCell ref="A103:A110"/>
    <mergeCell ref="B103:B107"/>
    <mergeCell ref="C103:C107"/>
    <mergeCell ref="H103:L103"/>
    <mergeCell ref="G108:G109"/>
    <mergeCell ref="H108:H109"/>
    <mergeCell ref="H96:L96"/>
    <mergeCell ref="H97:L97"/>
    <mergeCell ref="H98:L98"/>
    <mergeCell ref="H99:L99"/>
    <mergeCell ref="B100:B102"/>
    <mergeCell ref="C100:C102"/>
    <mergeCell ref="D100:D102"/>
    <mergeCell ref="E100:E101"/>
    <mergeCell ref="F100:F101"/>
    <mergeCell ref="G100:G101"/>
    <mergeCell ref="O90:O94"/>
    <mergeCell ref="H91:L91"/>
    <mergeCell ref="H92:L92"/>
    <mergeCell ref="H93:L93"/>
    <mergeCell ref="H94:L94"/>
    <mergeCell ref="A95:A102"/>
    <mergeCell ref="B95:B99"/>
    <mergeCell ref="C95:C99"/>
    <mergeCell ref="H95:L95"/>
    <mergeCell ref="O95:O102"/>
    <mergeCell ref="H87:H88"/>
    <mergeCell ref="I87:L87"/>
    <mergeCell ref="M87:M88"/>
    <mergeCell ref="N87:N88"/>
    <mergeCell ref="A90:A94"/>
    <mergeCell ref="B90:B94"/>
    <mergeCell ref="C90:C94"/>
    <mergeCell ref="H90:L90"/>
    <mergeCell ref="H83:L83"/>
    <mergeCell ref="H84:L84"/>
    <mergeCell ref="H85:L85"/>
    <mergeCell ref="H86:L86"/>
    <mergeCell ref="B87:B89"/>
    <mergeCell ref="C87:C89"/>
    <mergeCell ref="D87:D89"/>
    <mergeCell ref="E87:E88"/>
    <mergeCell ref="F87:F88"/>
    <mergeCell ref="G87:G88"/>
    <mergeCell ref="O77:O81"/>
    <mergeCell ref="H78:L78"/>
    <mergeCell ref="H79:L79"/>
    <mergeCell ref="H80:L80"/>
    <mergeCell ref="H81:L81"/>
    <mergeCell ref="A82:A89"/>
    <mergeCell ref="B82:B86"/>
    <mergeCell ref="C82:C86"/>
    <mergeCell ref="H82:L82"/>
    <mergeCell ref="O82:O89"/>
    <mergeCell ref="I74:L74"/>
    <mergeCell ref="M74:M75"/>
    <mergeCell ref="N74:N75"/>
    <mergeCell ref="A77:A81"/>
    <mergeCell ref="B77:B81"/>
    <mergeCell ref="C77:C81"/>
    <mergeCell ref="H77:L77"/>
    <mergeCell ref="O69:O76"/>
    <mergeCell ref="H70:L70"/>
    <mergeCell ref="H71:L71"/>
    <mergeCell ref="H72:L72"/>
    <mergeCell ref="H73:L73"/>
    <mergeCell ref="B74:B76"/>
    <mergeCell ref="C74:C76"/>
    <mergeCell ref="D74:D76"/>
    <mergeCell ref="E74:E75"/>
    <mergeCell ref="F74:F75"/>
    <mergeCell ref="H66:H67"/>
    <mergeCell ref="I66:L66"/>
    <mergeCell ref="M66:M67"/>
    <mergeCell ref="N66:N67"/>
    <mergeCell ref="A69:A76"/>
    <mergeCell ref="B69:B73"/>
    <mergeCell ref="C69:C73"/>
    <mergeCell ref="H69:L69"/>
    <mergeCell ref="G74:G75"/>
    <mergeCell ref="H74:H75"/>
    <mergeCell ref="B66:B68"/>
    <mergeCell ref="C66:C68"/>
    <mergeCell ref="D66:D68"/>
    <mergeCell ref="E66:E67"/>
    <mergeCell ref="F66:F67"/>
    <mergeCell ref="G66:G67"/>
    <mergeCell ref="N58:N59"/>
    <mergeCell ref="A61:A68"/>
    <mergeCell ref="B61:B65"/>
    <mergeCell ref="C61:C65"/>
    <mergeCell ref="H61:L61"/>
    <mergeCell ref="O61:O68"/>
    <mergeCell ref="H62:L62"/>
    <mergeCell ref="H63:L63"/>
    <mergeCell ref="H64:L64"/>
    <mergeCell ref="H65:L65"/>
    <mergeCell ref="O53:O60"/>
    <mergeCell ref="H54:L54"/>
    <mergeCell ref="H55:L55"/>
    <mergeCell ref="H56:L56"/>
    <mergeCell ref="H57:L57"/>
    <mergeCell ref="B58:B60"/>
    <mergeCell ref="C58:C60"/>
    <mergeCell ref="D58:D60"/>
    <mergeCell ref="E58:E59"/>
    <mergeCell ref="F58:F59"/>
    <mergeCell ref="M50:M51"/>
    <mergeCell ref="N50:N51"/>
    <mergeCell ref="A53:A60"/>
    <mergeCell ref="B53:B57"/>
    <mergeCell ref="C53:C57"/>
    <mergeCell ref="H53:L53"/>
    <mergeCell ref="G58:G59"/>
    <mergeCell ref="H58:H59"/>
    <mergeCell ref="I58:L58"/>
    <mergeCell ref="M58:M59"/>
    <mergeCell ref="O45:O52"/>
    <mergeCell ref="H46:L46"/>
    <mergeCell ref="H47:L47"/>
    <mergeCell ref="H48:L48"/>
    <mergeCell ref="H49:L49"/>
    <mergeCell ref="B50:B52"/>
    <mergeCell ref="C50:C52"/>
    <mergeCell ref="D50:D52"/>
    <mergeCell ref="E50:E51"/>
    <mergeCell ref="F50:F51"/>
    <mergeCell ref="I42:L42"/>
    <mergeCell ref="M42:M43"/>
    <mergeCell ref="N42:N43"/>
    <mergeCell ref="A45:A52"/>
    <mergeCell ref="B45:B49"/>
    <mergeCell ref="C45:C49"/>
    <mergeCell ref="H45:L45"/>
    <mergeCell ref="G50:G51"/>
    <mergeCell ref="H50:H51"/>
    <mergeCell ref="I50:L50"/>
    <mergeCell ref="O37:O44"/>
    <mergeCell ref="H38:L38"/>
    <mergeCell ref="H39:L39"/>
    <mergeCell ref="H40:L40"/>
    <mergeCell ref="H41:L41"/>
    <mergeCell ref="B42:B44"/>
    <mergeCell ref="C42:C44"/>
    <mergeCell ref="D42:D44"/>
    <mergeCell ref="E42:E43"/>
    <mergeCell ref="F42:F43"/>
    <mergeCell ref="H34:H35"/>
    <mergeCell ref="I34:L34"/>
    <mergeCell ref="M34:M35"/>
    <mergeCell ref="N34:N35"/>
    <mergeCell ref="A37:A44"/>
    <mergeCell ref="B37:B41"/>
    <mergeCell ref="C37:C41"/>
    <mergeCell ref="H37:L37"/>
    <mergeCell ref="G42:G43"/>
    <mergeCell ref="H42:H43"/>
    <mergeCell ref="H30:L30"/>
    <mergeCell ref="H31:L31"/>
    <mergeCell ref="H32:L32"/>
    <mergeCell ref="H33:L33"/>
    <mergeCell ref="B34:B36"/>
    <mergeCell ref="C34:C36"/>
    <mergeCell ref="D34:D36"/>
    <mergeCell ref="E34:E35"/>
    <mergeCell ref="F34:F35"/>
    <mergeCell ref="G34:G35"/>
    <mergeCell ref="O24:O28"/>
    <mergeCell ref="H25:L25"/>
    <mergeCell ref="H26:L26"/>
    <mergeCell ref="H27:L27"/>
    <mergeCell ref="H28:L28"/>
    <mergeCell ref="A29:A36"/>
    <mergeCell ref="B29:B33"/>
    <mergeCell ref="C29:C33"/>
    <mergeCell ref="H29:L29"/>
    <mergeCell ref="O29:O36"/>
    <mergeCell ref="M21:M22"/>
    <mergeCell ref="N21:N22"/>
    <mergeCell ref="A24:A28"/>
    <mergeCell ref="B24:B28"/>
    <mergeCell ref="C24:C28"/>
    <mergeCell ref="H24:L24"/>
    <mergeCell ref="O16:O23"/>
    <mergeCell ref="H17:L17"/>
    <mergeCell ref="H18:L18"/>
    <mergeCell ref="H19:L19"/>
    <mergeCell ref="H20:L20"/>
    <mergeCell ref="B21:B23"/>
    <mergeCell ref="C21:C23"/>
    <mergeCell ref="D21:D23"/>
    <mergeCell ref="E21:E22"/>
    <mergeCell ref="F21:F22"/>
    <mergeCell ref="H13:L13"/>
    <mergeCell ref="H14:L14"/>
    <mergeCell ref="H15:L15"/>
    <mergeCell ref="A16:A23"/>
    <mergeCell ref="B16:B20"/>
    <mergeCell ref="C16:C20"/>
    <mergeCell ref="H16:L16"/>
    <mergeCell ref="G21:G22"/>
    <mergeCell ref="H21:H22"/>
    <mergeCell ref="I21:L21"/>
    <mergeCell ref="F8:N8"/>
    <mergeCell ref="O8:O9"/>
    <mergeCell ref="H9:L9"/>
    <mergeCell ref="H10:L10"/>
    <mergeCell ref="A11:A15"/>
    <mergeCell ref="B11:B15"/>
    <mergeCell ref="C11:C15"/>
    <mergeCell ref="H11:L11"/>
    <mergeCell ref="O11:O15"/>
    <mergeCell ref="H12:L12"/>
    <mergeCell ref="L1:O1"/>
    <mergeCell ref="L2:O2"/>
    <mergeCell ref="L3:O3"/>
    <mergeCell ref="L4:O4"/>
    <mergeCell ref="B6:O6"/>
    <mergeCell ref="A8:A9"/>
    <mergeCell ref="B8:B9"/>
    <mergeCell ref="C8:C9"/>
    <mergeCell ref="D8:D9"/>
    <mergeCell ref="E8:E9"/>
  </mergeCells>
  <pageMargins left="0.70866141732283472" right="0.19685039370078741" top="0.74803149606299213" bottom="0.74803149606299213" header="0.31496062992125984" footer="0.31496062992125984"/>
  <pageSetup paperSize="9" scale="74" fitToHeight="1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2025-12-10T12:35:21Z</dcterms:modified>
</cp:coreProperties>
</file>