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0" i="1" l="1"/>
  <c r="M279" i="1"/>
  <c r="E275" i="1"/>
  <c r="E272" i="1"/>
  <c r="E271" i="1"/>
  <c r="E270" i="1"/>
  <c r="E269" i="1"/>
  <c r="N268" i="1"/>
  <c r="M268" i="1"/>
  <c r="H268" i="1"/>
  <c r="G268" i="1"/>
  <c r="F268" i="1"/>
  <c r="E268" i="1"/>
  <c r="E267" i="1"/>
  <c r="E264" i="1"/>
  <c r="E263" i="1"/>
  <c r="E262" i="1"/>
  <c r="E260" i="1" s="1"/>
  <c r="E261" i="1"/>
  <c r="N260" i="1"/>
  <c r="M260" i="1"/>
  <c r="H260" i="1"/>
  <c r="G260" i="1"/>
  <c r="F260" i="1"/>
  <c r="N259" i="1"/>
  <c r="M259" i="1"/>
  <c r="H259" i="1"/>
  <c r="G259" i="1"/>
  <c r="F259" i="1"/>
  <c r="E259" i="1" s="1"/>
  <c r="N258" i="1"/>
  <c r="M258" i="1"/>
  <c r="H258" i="1"/>
  <c r="E258" i="1" s="1"/>
  <c r="G258" i="1"/>
  <c r="F258" i="1"/>
  <c r="N257" i="1"/>
  <c r="M257" i="1"/>
  <c r="H257" i="1"/>
  <c r="G257" i="1"/>
  <c r="F257" i="1"/>
  <c r="E257" i="1" s="1"/>
  <c r="N256" i="1"/>
  <c r="M256" i="1"/>
  <c r="M255" i="1" s="1"/>
  <c r="H256" i="1"/>
  <c r="H255" i="1" s="1"/>
  <c r="G256" i="1"/>
  <c r="F256" i="1"/>
  <c r="N255" i="1"/>
  <c r="G255" i="1"/>
  <c r="F255" i="1"/>
  <c r="E254" i="1"/>
  <c r="E251" i="1"/>
  <c r="E248" i="1"/>
  <c r="E245" i="1"/>
  <c r="E242" i="1"/>
  <c r="E241" i="1"/>
  <c r="E240" i="1"/>
  <c r="E238" i="1" s="1"/>
  <c r="E239" i="1"/>
  <c r="N238" i="1"/>
  <c r="M238" i="1"/>
  <c r="H238" i="1"/>
  <c r="G238" i="1"/>
  <c r="F238" i="1"/>
  <c r="E237" i="1"/>
  <c r="E234" i="1"/>
  <c r="E231" i="1"/>
  <c r="E230" i="1"/>
  <c r="E229" i="1"/>
  <c r="E227" i="1" s="1"/>
  <c r="E228" i="1"/>
  <c r="N227" i="1"/>
  <c r="M227" i="1"/>
  <c r="H227" i="1"/>
  <c r="G227" i="1"/>
  <c r="F227" i="1"/>
  <c r="E226" i="1"/>
  <c r="E223" i="1"/>
  <c r="E222" i="1"/>
  <c r="E221" i="1"/>
  <c r="E220" i="1"/>
  <c r="E219" i="1" s="1"/>
  <c r="N219" i="1"/>
  <c r="M219" i="1"/>
  <c r="H219" i="1"/>
  <c r="G219" i="1"/>
  <c r="F219" i="1"/>
  <c r="E218" i="1"/>
  <c r="E215" i="1"/>
  <c r="E212" i="1"/>
  <c r="E211" i="1"/>
  <c r="E210" i="1"/>
  <c r="E209" i="1"/>
  <c r="E208" i="1" s="1"/>
  <c r="N208" i="1"/>
  <c r="M208" i="1"/>
  <c r="H208" i="1"/>
  <c r="G208" i="1"/>
  <c r="F208" i="1"/>
  <c r="E207" i="1"/>
  <c r="E204" i="1"/>
  <c r="E201" i="1"/>
  <c r="E198" i="1"/>
  <c r="E195" i="1"/>
  <c r="E194" i="1"/>
  <c r="E193" i="1"/>
  <c r="E192" i="1"/>
  <c r="N191" i="1"/>
  <c r="M191" i="1"/>
  <c r="H191" i="1"/>
  <c r="G191" i="1"/>
  <c r="F191" i="1"/>
  <c r="E191" i="1"/>
  <c r="E190" i="1"/>
  <c r="E187" i="1"/>
  <c r="E186" i="1"/>
  <c r="E185" i="1"/>
  <c r="E183" i="1" s="1"/>
  <c r="E184" i="1"/>
  <c r="N183" i="1"/>
  <c r="M183" i="1"/>
  <c r="H183" i="1"/>
  <c r="G183" i="1"/>
  <c r="F183" i="1"/>
  <c r="E182" i="1"/>
  <c r="E179" i="1"/>
  <c r="E178" i="1"/>
  <c r="E177" i="1"/>
  <c r="E176" i="1"/>
  <c r="E175" i="1" s="1"/>
  <c r="N175" i="1"/>
  <c r="M175" i="1"/>
  <c r="H175" i="1"/>
  <c r="G175" i="1"/>
  <c r="F175" i="1"/>
  <c r="E174" i="1"/>
  <c r="E171" i="1"/>
  <c r="E170" i="1"/>
  <c r="E169" i="1"/>
  <c r="E168" i="1"/>
  <c r="E167" i="1" s="1"/>
  <c r="N167" i="1"/>
  <c r="M167" i="1"/>
  <c r="H167" i="1"/>
  <c r="G167" i="1"/>
  <c r="F167" i="1"/>
  <c r="E166" i="1"/>
  <c r="E163" i="1"/>
  <c r="E162" i="1"/>
  <c r="E161" i="1"/>
  <c r="E160" i="1"/>
  <c r="N159" i="1"/>
  <c r="M159" i="1"/>
  <c r="H159" i="1"/>
  <c r="G159" i="1"/>
  <c r="F159" i="1"/>
  <c r="E159" i="1"/>
  <c r="E158" i="1"/>
  <c r="E155" i="1"/>
  <c r="E154" i="1"/>
  <c r="E153" i="1"/>
  <c r="E151" i="1" s="1"/>
  <c r="E152" i="1"/>
  <c r="N151" i="1"/>
  <c r="M151" i="1"/>
  <c r="H151" i="1"/>
  <c r="G151" i="1"/>
  <c r="F151" i="1"/>
  <c r="E150" i="1"/>
  <c r="E147" i="1"/>
  <c r="E146" i="1"/>
  <c r="E145" i="1"/>
  <c r="E144" i="1"/>
  <c r="E143" i="1" s="1"/>
  <c r="N143" i="1"/>
  <c r="M143" i="1"/>
  <c r="H143" i="1"/>
  <c r="G143" i="1"/>
  <c r="F143" i="1"/>
  <c r="E142" i="1"/>
  <c r="E139" i="1"/>
  <c r="E138" i="1"/>
  <c r="E137" i="1"/>
  <c r="E136" i="1"/>
  <c r="E135" i="1" s="1"/>
  <c r="N135" i="1"/>
  <c r="M135" i="1"/>
  <c r="H135" i="1"/>
  <c r="G135" i="1"/>
  <c r="F135" i="1"/>
  <c r="E134" i="1"/>
  <c r="E131" i="1"/>
  <c r="E130" i="1"/>
  <c r="E129" i="1"/>
  <c r="E128" i="1"/>
  <c r="N127" i="1"/>
  <c r="M127" i="1"/>
  <c r="H127" i="1"/>
  <c r="G127" i="1"/>
  <c r="F127" i="1"/>
  <c r="E127" i="1"/>
  <c r="E126" i="1"/>
  <c r="E123" i="1"/>
  <c r="E122" i="1"/>
  <c r="E121" i="1"/>
  <c r="E119" i="1" s="1"/>
  <c r="E120" i="1"/>
  <c r="N119" i="1"/>
  <c r="M119" i="1"/>
  <c r="H119" i="1"/>
  <c r="G119" i="1"/>
  <c r="F119" i="1"/>
  <c r="E118" i="1"/>
  <c r="E115" i="1"/>
  <c r="E114" i="1"/>
  <c r="E113" i="1"/>
  <c r="E112" i="1"/>
  <c r="E111" i="1" s="1"/>
  <c r="N111" i="1"/>
  <c r="M111" i="1"/>
  <c r="H111" i="1"/>
  <c r="G111" i="1"/>
  <c r="F111" i="1"/>
  <c r="E110" i="1"/>
  <c r="E107" i="1"/>
  <c r="E106" i="1"/>
  <c r="E105" i="1"/>
  <c r="E104" i="1"/>
  <c r="E103" i="1" s="1"/>
  <c r="N103" i="1"/>
  <c r="M103" i="1"/>
  <c r="H103" i="1"/>
  <c r="G103" i="1"/>
  <c r="F103" i="1"/>
  <c r="E102" i="1"/>
  <c r="E99" i="1"/>
  <c r="E98" i="1"/>
  <c r="E97" i="1"/>
  <c r="E96" i="1"/>
  <c r="N95" i="1"/>
  <c r="M95" i="1"/>
  <c r="H95" i="1"/>
  <c r="G95" i="1"/>
  <c r="F95" i="1"/>
  <c r="E95" i="1"/>
  <c r="E94" i="1"/>
  <c r="E91" i="1"/>
  <c r="E90" i="1"/>
  <c r="E89" i="1"/>
  <c r="E87" i="1" s="1"/>
  <c r="E88" i="1"/>
  <c r="N87" i="1"/>
  <c r="M87" i="1"/>
  <c r="H87" i="1"/>
  <c r="G87" i="1"/>
  <c r="F87" i="1"/>
  <c r="E86" i="1"/>
  <c r="E83" i="1"/>
  <c r="E82" i="1"/>
  <c r="E81" i="1"/>
  <c r="E80" i="1"/>
  <c r="E79" i="1" s="1"/>
  <c r="N79" i="1"/>
  <c r="M79" i="1"/>
  <c r="H79" i="1"/>
  <c r="G79" i="1"/>
  <c r="F79" i="1"/>
  <c r="E78" i="1"/>
  <c r="E75" i="1"/>
  <c r="E74" i="1"/>
  <c r="E73" i="1"/>
  <c r="E72" i="1"/>
  <c r="E71" i="1" s="1"/>
  <c r="N71" i="1"/>
  <c r="M71" i="1"/>
  <c r="H71" i="1"/>
  <c r="G71" i="1"/>
  <c r="F71" i="1"/>
  <c r="E70" i="1"/>
  <c r="E67" i="1"/>
  <c r="E66" i="1"/>
  <c r="E65" i="1"/>
  <c r="E64" i="1"/>
  <c r="N63" i="1"/>
  <c r="M63" i="1"/>
  <c r="H63" i="1"/>
  <c r="G63" i="1"/>
  <c r="F63" i="1"/>
  <c r="E63" i="1"/>
  <c r="E62" i="1"/>
  <c r="E59" i="1"/>
  <c r="E58" i="1"/>
  <c r="E57" i="1"/>
  <c r="E55" i="1" s="1"/>
  <c r="E56" i="1"/>
  <c r="N55" i="1"/>
  <c r="M55" i="1"/>
  <c r="H55" i="1"/>
  <c r="G55" i="1"/>
  <c r="F55" i="1"/>
  <c r="E54" i="1"/>
  <c r="E51" i="1"/>
  <c r="E50" i="1"/>
  <c r="E49" i="1"/>
  <c r="E48" i="1"/>
  <c r="E47" i="1" s="1"/>
  <c r="N47" i="1"/>
  <c r="M47" i="1"/>
  <c r="H47" i="1"/>
  <c r="G47" i="1"/>
  <c r="F47" i="1"/>
  <c r="E46" i="1"/>
  <c r="E43" i="1"/>
  <c r="E42" i="1"/>
  <c r="E41" i="1"/>
  <c r="E40" i="1"/>
  <c r="E39" i="1" s="1"/>
  <c r="N39" i="1"/>
  <c r="M39" i="1"/>
  <c r="H39" i="1"/>
  <c r="G39" i="1"/>
  <c r="F39" i="1"/>
  <c r="N38" i="1"/>
  <c r="M38" i="1"/>
  <c r="H38" i="1"/>
  <c r="H280" i="1" s="1"/>
  <c r="G38" i="1"/>
  <c r="F38" i="1"/>
  <c r="N37" i="1"/>
  <c r="N279" i="1" s="1"/>
  <c r="M37" i="1"/>
  <c r="H37" i="1"/>
  <c r="G37" i="1"/>
  <c r="F37" i="1"/>
  <c r="E37" i="1" s="1"/>
  <c r="N36" i="1"/>
  <c r="M36" i="1"/>
  <c r="H36" i="1"/>
  <c r="E36" i="1" s="1"/>
  <c r="G36" i="1"/>
  <c r="F36" i="1"/>
  <c r="N35" i="1"/>
  <c r="N34" i="1" s="1"/>
  <c r="M35" i="1"/>
  <c r="H35" i="1"/>
  <c r="G35" i="1"/>
  <c r="G34" i="1" s="1"/>
  <c r="F35" i="1"/>
  <c r="E35" i="1" s="1"/>
  <c r="M34" i="1"/>
  <c r="H34" i="1"/>
  <c r="E33" i="1"/>
  <c r="N30" i="1"/>
  <c r="M30" i="1" s="1"/>
  <c r="M25" i="1" s="1"/>
  <c r="G30" i="1"/>
  <c r="G25" i="1" s="1"/>
  <c r="F30" i="1"/>
  <c r="E29" i="1"/>
  <c r="N28" i="1"/>
  <c r="M28" i="1"/>
  <c r="G28" i="1"/>
  <c r="F28" i="1" s="1"/>
  <c r="N27" i="1"/>
  <c r="M27" i="1" s="1"/>
  <c r="G27" i="1"/>
  <c r="H26" i="1"/>
  <c r="G26" i="1"/>
  <c r="N25" i="1"/>
  <c r="H25" i="1"/>
  <c r="N24" i="1"/>
  <c r="M24" i="1"/>
  <c r="H24" i="1"/>
  <c r="G24" i="1"/>
  <c r="F24" i="1"/>
  <c r="E24" i="1" s="1"/>
  <c r="N23" i="1"/>
  <c r="M23" i="1"/>
  <c r="H23" i="1"/>
  <c r="H22" i="1"/>
  <c r="H21" i="1" s="1"/>
  <c r="G22" i="1"/>
  <c r="E20" i="1"/>
  <c r="E17" i="1"/>
  <c r="E16" i="1"/>
  <c r="E15" i="1"/>
  <c r="E13" i="1" s="1"/>
  <c r="E14" i="1"/>
  <c r="N13" i="1"/>
  <c r="M13" i="1"/>
  <c r="H13" i="1"/>
  <c r="G13" i="1"/>
  <c r="F13" i="1"/>
  <c r="N12" i="1"/>
  <c r="N280" i="1" s="1"/>
  <c r="M12" i="1"/>
  <c r="H12" i="1"/>
  <c r="G12" i="1"/>
  <c r="F12" i="1"/>
  <c r="F280" i="1" s="1"/>
  <c r="N11" i="1"/>
  <c r="M11" i="1"/>
  <c r="H11" i="1"/>
  <c r="E11" i="1" s="1"/>
  <c r="G11" i="1"/>
  <c r="G279" i="1" s="1"/>
  <c r="F11" i="1"/>
  <c r="F279" i="1" s="1"/>
  <c r="N10" i="1"/>
  <c r="N278" i="1" s="1"/>
  <c r="M10" i="1"/>
  <c r="M278" i="1" s="1"/>
  <c r="H10" i="1"/>
  <c r="H278" i="1" s="1"/>
  <c r="G10" i="1"/>
  <c r="G278" i="1" s="1"/>
  <c r="F10" i="1"/>
  <c r="E10" i="1" s="1"/>
  <c r="N9" i="1"/>
  <c r="M9" i="1"/>
  <c r="M8" i="1" s="1"/>
  <c r="H9" i="1"/>
  <c r="H277" i="1" s="1"/>
  <c r="G9" i="1"/>
  <c r="G277" i="1" s="1"/>
  <c r="F9" i="1"/>
  <c r="F277" i="1" s="1"/>
  <c r="N8" i="1"/>
  <c r="G8" i="1"/>
  <c r="F8" i="1"/>
  <c r="G276" i="1" l="1"/>
  <c r="M26" i="1"/>
  <c r="M22" i="1"/>
  <c r="M21" i="1" s="1"/>
  <c r="N277" i="1"/>
  <c r="N276" i="1" s="1"/>
  <c r="H276" i="1"/>
  <c r="E279" i="1"/>
  <c r="M280" i="1"/>
  <c r="E280" i="1" s="1"/>
  <c r="G21" i="1"/>
  <c r="E28" i="1"/>
  <c r="F23" i="1"/>
  <c r="E30" i="1"/>
  <c r="E9" i="1"/>
  <c r="E8" i="1" s="1"/>
  <c r="E38" i="1"/>
  <c r="E34" i="1" s="1"/>
  <c r="E256" i="1"/>
  <c r="E255" i="1" s="1"/>
  <c r="M277" i="1"/>
  <c r="M276" i="1" s="1"/>
  <c r="H8" i="1"/>
  <c r="G23" i="1"/>
  <c r="F34" i="1"/>
  <c r="F278" i="1"/>
  <c r="E278" i="1" s="1"/>
  <c r="F25" i="1"/>
  <c r="E25" i="1" s="1"/>
  <c r="F27" i="1"/>
  <c r="E12" i="1"/>
  <c r="N22" i="1"/>
  <c r="N21" i="1" s="1"/>
  <c r="N26" i="1"/>
  <c r="E23" i="1" l="1"/>
  <c r="F276" i="1"/>
  <c r="E277" i="1"/>
  <c r="E276" i="1" s="1"/>
  <c r="F26" i="1"/>
  <c r="F22" i="1"/>
  <c r="E27" i="1"/>
  <c r="E26" i="1" s="1"/>
  <c r="E22" i="1" l="1"/>
  <c r="E21" i="1" s="1"/>
  <c r="F21" i="1"/>
</calcChain>
</file>

<file path=xl/sharedStrings.xml><?xml version="1.0" encoding="utf-8"?>
<sst xmlns="http://schemas.openxmlformats.org/spreadsheetml/2006/main" count="873" uniqueCount="134">
  <si>
    <t>Приложение №3 к постановлению Администрации городского округа Жуковский</t>
  </si>
  <si>
    <t xml:space="preserve">                                                                                  </t>
  </si>
  <si>
    <t xml:space="preserve">«Перечень мероприятий подпрограммы II " Создание условий для обеспечения комфортного проживания жителей, в том числе в многоквартирных домах на территории Московской области" </t>
  </si>
  <si>
    <t>№ п/п</t>
  </si>
  <si>
    <t xml:space="preserve">Мероприятия Подпрограммы  </t>
  </si>
  <si>
    <t>Срок исполнения мероприятия</t>
  </si>
  <si>
    <t xml:space="preserve">Источники финансирования </t>
  </si>
  <si>
    <t>Всего (тыс.руб.)</t>
  </si>
  <si>
    <t>Объем финансирования по годам (тыс.руб.)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</si>
  <si>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</si>
  <si>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</si>
  <si>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</si>
  <si>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</si>
  <si>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</si>
  <si>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</si>
  <si>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>1.</t>
  </si>
  <si>
    <t xml:space="preserve"> Основное мероприятие F2.  Формирование комфортной городской среды</t>
  </si>
  <si>
    <t>2023-2027</t>
  </si>
  <si>
    <t>Итого</t>
  </si>
  <si>
    <t xml:space="preserve">Управление благоустройства и содержания территорий Администрации городского округа Жуковский
</t>
  </si>
  <si>
    <t>Средства бюджета Московской области</t>
  </si>
  <si>
    <t>Средства Федерального бюджета</t>
  </si>
  <si>
    <t>Средства бюджета г.о. Жуковский</t>
  </si>
  <si>
    <t>Внебюджетные источники</t>
  </si>
  <si>
    <t>1.1.</t>
  </si>
  <si>
    <t xml:space="preserve">Мероприятие F2.01. Мероприятие в рамках ГП МО - Ремонт дворовых территорий   </t>
  </si>
  <si>
    <t>Выполнен ремонт асфальтового покрытия дворовых территорий, ед.</t>
  </si>
  <si>
    <t xml:space="preserve">Всего </t>
  </si>
  <si>
    <t>Итого 2025 год</t>
  </si>
  <si>
    <t>В том числе по кварталам</t>
  </si>
  <si>
    <t>I</t>
  </si>
  <si>
    <t>II</t>
  </si>
  <si>
    <t>III</t>
  </si>
  <si>
    <t>IV</t>
  </si>
  <si>
    <t>-</t>
  </si>
  <si>
    <t>2.</t>
  </si>
  <si>
    <t xml:space="preserve"> Основное мероприятие                                                       И4.  Федеральный проект "Формирование комфортной городской среды"</t>
  </si>
  <si>
    <t>2.1.</t>
  </si>
  <si>
    <t xml:space="preserve">Мероприятие И4.01. Ремонт дворовых территорий   </t>
  </si>
  <si>
    <t>Выполнен ремонт дворовых территорий, ед.</t>
  </si>
  <si>
    <t>3.</t>
  </si>
  <si>
    <t>Основное мероприятие 01. Обеспечение комфортной среды проживания на территории муниципального образования Московской области</t>
  </si>
  <si>
    <t>3.1.</t>
  </si>
  <si>
    <t>Мероприятие 01.02.  Мероприятие в рамках ГП МО - Создание и ремонт пешеходных коммуникаций</t>
  </si>
  <si>
    <t>Созданы и отремонтированы пешеходные коммуникации, ед.</t>
  </si>
  <si>
    <t>3.2.</t>
  </si>
  <si>
    <t>Мероприятие 01.03. Создание административных комиссий, уполномоченных рассматривать дела об административных правонарушениях в сфере благоустройства</t>
  </si>
  <si>
    <t>В муниципальном образовании созданы административные комиссии, уполномоченные рассматривать дела об административных правонарушениях в сфере благоустройства, ед.</t>
  </si>
  <si>
    <t>3.3.</t>
  </si>
  <si>
    <t>Мероприятие 01.06. Приобретение коммунальной техники</t>
  </si>
  <si>
    <t>Управление жилищно-коммунального хозяйства Администрации городского округа Жуковский</t>
  </si>
  <si>
    <t>Приобретена коммунальная техника, ед.</t>
  </si>
  <si>
    <t>3.4.</t>
  </si>
  <si>
    <t>Мероприятие 01.09. Устройство и модернизация контейнерных площадок</t>
  </si>
  <si>
    <t>Выполнено устройство и модернизация контейнерных площадок, кв.м.</t>
  </si>
  <si>
    <t>3.5.</t>
  </si>
  <si>
    <t>Мероприятие 01.15. Содержание дворовых территорий</t>
  </si>
  <si>
    <t>Обеспечено содержание дворовых территорий, тыс.кв.м.</t>
  </si>
  <si>
    <t>3.6.</t>
  </si>
  <si>
    <t>Мероприятие 01.16. Содержание общественных пространств (за исключением парков культуры и отдыха)</t>
  </si>
  <si>
    <t>Обеспечено содержание общественных пространств (за исключением парков культуры и отдыха), тыс.кв.м.</t>
  </si>
  <si>
    <t>3.7.</t>
  </si>
  <si>
    <t xml:space="preserve">Мероприятие 01.17. Благоустройство дворовых территорий </t>
  </si>
  <si>
    <t>Благоустроены дворовые территории за счет средств муниципального образования Московской области, ед.</t>
  </si>
  <si>
    <t>3.8.</t>
  </si>
  <si>
    <t>Мероприятие 01.18. Содержание парков культуры и отдыха</t>
  </si>
  <si>
    <t>Обеспечено содержание парков культуры и отдыха, тыс.кв.м.</t>
  </si>
  <si>
    <t>3.9.</t>
  </si>
  <si>
    <t>Мероприятие 01.19. Содержание внутриквартальных проездов</t>
  </si>
  <si>
    <t>Обеспечено содержание внутриквартальных проездов, тыс.кв.м.</t>
  </si>
  <si>
    <t>3.10.</t>
  </si>
  <si>
    <t>Мероприятие 01.20 Замена и модернизация детских игровых площадок</t>
  </si>
  <si>
    <t>Замена детских игровых площадок, ед</t>
  </si>
  <si>
    <t>3.11.</t>
  </si>
  <si>
    <t>Мероприятие 01.21. Содержание, ремонт и восстановление уличного освещения</t>
  </si>
  <si>
    <t>Количество светильников, ед.</t>
  </si>
  <si>
    <t>3.12.</t>
  </si>
  <si>
    <t>Мероприятие 01.22.  Замена неэнергоэффективных светильников наружного освещения</t>
  </si>
  <si>
    <t>Количество замененных неэнергоэффективных светильников наружного освещения, ед.</t>
  </si>
  <si>
    <t>3.13.</t>
  </si>
  <si>
    <t>Мероприятие 01.23. Установка шкафов управления наружным освещением</t>
  </si>
  <si>
    <t>Количество установленных шкафов управления наружным освещением, ед.</t>
  </si>
  <si>
    <t>3.14.</t>
  </si>
  <si>
    <t>Мероприятие 01.26. Содержание бесхозяйных территорий</t>
  </si>
  <si>
    <t>Обеспечено содержание бесхозяйных территорий, тыс.кв.м.</t>
  </si>
  <si>
    <t>3.15.</t>
  </si>
  <si>
    <t>Мероприятие 01.28.  Мероприятие, не включенное в ГП МО                                                                                                                       - Создание и ремонт пешеходных коммуникаций</t>
  </si>
  <si>
    <t>Созданы и отремонтированы пешеходные коммуникации не включенные в ГП МО, ед.</t>
  </si>
  <si>
    <t>3.16.</t>
  </si>
  <si>
    <t>Мероприятие 01.29. Модернизация асфальтовых и иных покрытий с дополнительным благоустройством на дворовых территориях</t>
  </si>
  <si>
    <t>Модернизированы дворовые территории, ед.</t>
  </si>
  <si>
    <t>3.17.</t>
  </si>
  <si>
    <t>Мероприятие 01.30. Модернизация детских игровых площадок, установленных ранее с привлечением средств бюджета Московской области</t>
  </si>
  <si>
    <t>Модернизация детских игровых площадок, установленных ранее с привлечением средств бюджета Московской области, ед.</t>
  </si>
  <si>
    <t>3.18.</t>
  </si>
  <si>
    <t>Мероприятие 01.32.  Ямочный ремонт асфальтового покрытия дворовых территорий (картами свыше 25 кв.м)</t>
  </si>
  <si>
    <t>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(картами свыше 25 кв.м.),  кв.м</t>
  </si>
  <si>
    <t>3.19.</t>
  </si>
  <si>
    <t>Мероприятие 01.33.  Создание и ремонт пешеходных коммуникаций на дворовых территориях и общественных пространствах (без организации наружного освещеня)</t>
  </si>
  <si>
    <t>Созданы и отремонтированы пешеходные коммуникации на дворовых территориях и общественных пространствах (без организации наружного освещения), ед.</t>
  </si>
  <si>
    <t>3.20.</t>
  </si>
  <si>
    <t>Мероприятие 01.34 Замена и модернизация детских игровых площадок (Демонтаж, освещение, видеонаблюдение)</t>
  </si>
  <si>
    <t>Выполнены демонтажные работы (игровое оборудование, малые архитектурные формы, резиновое покрытие, твердое основание) в рамках реализации мероприятия по замене и модернизации детских игровых площадок, ед.</t>
  </si>
  <si>
    <t>Выполнено устройство и (или) модернизация систем наружного освещения в рамках реализации мероприятия  по замене и модернизации детских игровых площадок, ед.</t>
  </si>
  <si>
    <t>Количество установленных камер видеонаблюдения, подключенных к системе "Безопасный регион" в рамках реализации мероприятия  по замене и модернизации детских игровых площадок, ед.</t>
  </si>
  <si>
    <t>Проведение экспертизы результатов, предусмотренных контрактом, в рамках реализации мероприятия  по замене и модернизации детских игровых площадок, ед.</t>
  </si>
  <si>
    <t>3.21.</t>
  </si>
  <si>
    <t>Мероприятие 01.35 Замена и модернизация детских игровых площадок (Установка ДИП)</t>
  </si>
  <si>
    <t>Установлены детские игровые площадки в рамках реализации мероприятия  по замене и модернизации детских игровых площадок, ед.</t>
  </si>
  <si>
    <t>Подготовлено твердое основание под детские игровые площадки с пешеходными дорожками в рамках реализации мероприятия  по замене и модернизации детских игровых площадок, ед.</t>
  </si>
  <si>
    <t>3.22</t>
  </si>
  <si>
    <t xml:space="preserve">Мероприятие 01.36 Улучшение визуального облика территорий муниципального образования (в том числе, украшение территорий) </t>
  </si>
  <si>
    <t>Улучшен визуальный облик территорий муниципального образования (в том числе, украшены территории), ед.</t>
  </si>
  <si>
    <t>3.23.</t>
  </si>
  <si>
    <t>Мероприятие 01.39. Модернизация детских игровых площадок, установленных ранее с привлечением средств бюджета Московской области (Установка ДИП)</t>
  </si>
  <si>
    <t>Модернизированы детские игровые площадки, установленные ранее с привлечением средств бюджета Московской области, ед.</t>
  </si>
  <si>
    <t>Подготовлено твердое основание под детские игровые площадки с пешеходными дорожками в рамках реализации мероприятия по модернизации детских игровых площадок, установленные ранее с привлечением средств бюджета Московской области, ед.</t>
  </si>
  <si>
    <t>3.24.</t>
  </si>
  <si>
    <t>Мероприятие 01.40. Модернизация детских игровых площадок, установленных ранее с привлечением средств бюджета Московской области (Демонтаж, освещение, видеонаблюдение)</t>
  </si>
  <si>
    <t>Выполнены демонтажные работы (игровое оборудование, малые архитектурные формы, резиновое покрытие, твердое основание) в рамках реализации мероприятия по модернизации детских игровых площадок, установленные ранее с привлечением средств бюджета Московской области, ед.</t>
  </si>
  <si>
    <t>Выполнено устройство и (или) модернизация систем наружного освещения в рамках реализации мероприятия по модернизации детских игровых площадок, установленные ранее с привлечением средств бюджета Московской области, ед.</t>
  </si>
  <si>
    <t>Количество установленных камер видеонаблюдения, подключенных к системе "Безопасный регион", в рамках реализации мероприятия по модернизации детских игровых площадок, установленные ранее с привлечением средств бюджета Московской области ед.</t>
  </si>
  <si>
    <t>Проведение экспертизы результатов, предусмотренных контрактом, в рамках реализации мероприятия  по замене и модернизации детских игровых площадок, установленные ранее с привлечением средств бюджета Московской области ед. ед.</t>
  </si>
  <si>
    <t>4.0.</t>
  </si>
  <si>
    <t>Основное мероприятие 03                                                                                                  Приведение в надлежащее состояние подъездов в многоквартирных домах</t>
  </si>
  <si>
    <t>4.1.</t>
  </si>
  <si>
    <t xml:space="preserve">Мероприятие 03.01.  Мероприятие в рамках ГП МО - Ремонт подъездов в многоквартирных домах </t>
  </si>
  <si>
    <t>Проведен ремонт подъездов в многоквартирных домах, ед.</t>
  </si>
  <si>
    <t>4.2.</t>
  </si>
  <si>
    <t xml:space="preserve">Мероприятие 03.04.  Ремонт подъездов в многоквартирных домах </t>
  </si>
  <si>
    <t>Количество отремонтированных подъездов в многоквартирных домах, ед.</t>
  </si>
  <si>
    <t>Итого по Подпрограмме II "Создание условий для обеспечения комфортного проживания жителей, в том числе в многоквартирных домах на территории Московской области":</t>
  </si>
  <si>
    <t>».</t>
  </si>
  <si>
    <t>от 10.10.2025 №1527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</si>
</sst>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0.00000"/>
  </numFmts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0" xfId="0" applyFont="1" applyFill="1" applyAlignment="1"/>
    <xf numFmtId="0" fontId="1" fillId="0" borderId="0" xfId="0" applyFont="1" applyAlignment="1">
      <alignment horizontal="right"/>
    </xf>
    <xf numFmtId="0" fontId="3" fillId="0" borderId="0" xfId="0" applyFont="1"/>
    <xf numFmtId="1" fontId="2" fillId="0" borderId="0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4" fillId="0" borderId="2" xfId="1" applyFont="1" applyBorder="1" applyAlignment="1" applyProtection="1">
      <alignment horizontal="justify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/>
    <xf numFmtId="0" fontId="3" fillId="0" borderId="6" xfId="0" applyFont="1" applyBorder="1" applyAlignment="1"/>
    <xf numFmtId="0" fontId="3" fillId="0" borderId="0" xfId="0" applyFont="1" applyFill="1" applyBorder="1" applyAlignment="1"/>
    <xf numFmtId="0" fontId="1" fillId="0" borderId="0" xfId="0" applyFont="1" applyBorder="1" applyAlignment="1">
      <alignment horizontal="right"/>
    </xf>
    <xf numFmtId="165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0" fontId="8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/>
    <xf numFmtId="0" fontId="1" fillId="0" borderId="0" xfId="0" applyFont="1"/>
    <xf numFmtId="0" fontId="3" fillId="0" borderId="0" xfId="0" applyFont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4"/>
  <sheetViews>
    <sheetView tabSelected="1" topLeftCell="D261" workbookViewId="0">
      <selection activeCell="T284" sqref="T284"/>
    </sheetView>
  </sheetViews>
  <sheetFormatPr defaultRowHeight="15" x14ac:dyDescent="0.25"/>
  <cols>
    <col min="1" max="1" width="8.5703125" style="58" customWidth="1"/>
    <col min="2" max="2" width="43.28515625" style="59" customWidth="1"/>
    <col min="3" max="3" width="15.140625" style="6" customWidth="1"/>
    <col min="4" max="4" width="23.5703125" style="6" customWidth="1"/>
    <col min="5" max="5" width="18.7109375" style="6" customWidth="1"/>
    <col min="6" max="7" width="16.28515625" style="6" customWidth="1"/>
    <col min="8" max="8" width="11.85546875" style="60" bestFit="1" customWidth="1"/>
    <col min="9" max="12" width="9.7109375" style="60" customWidth="1"/>
    <col min="13" max="14" width="16.28515625" style="6" customWidth="1"/>
    <col min="15" max="15" width="30.7109375" style="61" customWidth="1"/>
    <col min="16" max="19" width="9.140625" style="6"/>
    <col min="20" max="20" width="31" style="6" customWidth="1"/>
    <col min="21" max="256" width="9.140625" style="6"/>
    <col min="257" max="257" width="8.5703125" style="6" customWidth="1"/>
    <col min="258" max="258" width="43.28515625" style="6" customWidth="1"/>
    <col min="259" max="259" width="15.140625" style="6" customWidth="1"/>
    <col min="260" max="260" width="23.5703125" style="6" customWidth="1"/>
    <col min="261" max="261" width="18.7109375" style="6" customWidth="1"/>
    <col min="262" max="263" width="16.28515625" style="6" customWidth="1"/>
    <col min="264" max="264" width="11.85546875" style="6" bestFit="1" customWidth="1"/>
    <col min="265" max="268" width="9.7109375" style="6" customWidth="1"/>
    <col min="269" max="270" width="16.28515625" style="6" customWidth="1"/>
    <col min="271" max="271" width="30.7109375" style="6" customWidth="1"/>
    <col min="272" max="275" width="9.140625" style="6"/>
    <col min="276" max="276" width="31" style="6" customWidth="1"/>
    <col min="277" max="512" width="9.140625" style="6"/>
    <col min="513" max="513" width="8.5703125" style="6" customWidth="1"/>
    <col min="514" max="514" width="43.28515625" style="6" customWidth="1"/>
    <col min="515" max="515" width="15.140625" style="6" customWidth="1"/>
    <col min="516" max="516" width="23.5703125" style="6" customWidth="1"/>
    <col min="517" max="517" width="18.7109375" style="6" customWidth="1"/>
    <col min="518" max="519" width="16.28515625" style="6" customWidth="1"/>
    <col min="520" max="520" width="11.85546875" style="6" bestFit="1" customWidth="1"/>
    <col min="521" max="524" width="9.7109375" style="6" customWidth="1"/>
    <col min="525" max="526" width="16.28515625" style="6" customWidth="1"/>
    <col min="527" max="527" width="30.7109375" style="6" customWidth="1"/>
    <col min="528" max="531" width="9.140625" style="6"/>
    <col min="532" max="532" width="31" style="6" customWidth="1"/>
    <col min="533" max="768" width="9.140625" style="6"/>
    <col min="769" max="769" width="8.5703125" style="6" customWidth="1"/>
    <col min="770" max="770" width="43.28515625" style="6" customWidth="1"/>
    <col min="771" max="771" width="15.140625" style="6" customWidth="1"/>
    <col min="772" max="772" width="23.5703125" style="6" customWidth="1"/>
    <col min="773" max="773" width="18.7109375" style="6" customWidth="1"/>
    <col min="774" max="775" width="16.28515625" style="6" customWidth="1"/>
    <col min="776" max="776" width="11.85546875" style="6" bestFit="1" customWidth="1"/>
    <col min="777" max="780" width="9.7109375" style="6" customWidth="1"/>
    <col min="781" max="782" width="16.28515625" style="6" customWidth="1"/>
    <col min="783" max="783" width="30.7109375" style="6" customWidth="1"/>
    <col min="784" max="787" width="9.140625" style="6"/>
    <col min="788" max="788" width="31" style="6" customWidth="1"/>
    <col min="789" max="1024" width="9.140625" style="6"/>
    <col min="1025" max="1025" width="8.5703125" style="6" customWidth="1"/>
    <col min="1026" max="1026" width="43.28515625" style="6" customWidth="1"/>
    <col min="1027" max="1027" width="15.140625" style="6" customWidth="1"/>
    <col min="1028" max="1028" width="23.5703125" style="6" customWidth="1"/>
    <col min="1029" max="1029" width="18.7109375" style="6" customWidth="1"/>
    <col min="1030" max="1031" width="16.28515625" style="6" customWidth="1"/>
    <col min="1032" max="1032" width="11.85546875" style="6" bestFit="1" customWidth="1"/>
    <col min="1033" max="1036" width="9.7109375" style="6" customWidth="1"/>
    <col min="1037" max="1038" width="16.28515625" style="6" customWidth="1"/>
    <col min="1039" max="1039" width="30.7109375" style="6" customWidth="1"/>
    <col min="1040" max="1043" width="9.140625" style="6"/>
    <col min="1044" max="1044" width="31" style="6" customWidth="1"/>
    <col min="1045" max="1280" width="9.140625" style="6"/>
    <col min="1281" max="1281" width="8.5703125" style="6" customWidth="1"/>
    <col min="1282" max="1282" width="43.28515625" style="6" customWidth="1"/>
    <col min="1283" max="1283" width="15.140625" style="6" customWidth="1"/>
    <col min="1284" max="1284" width="23.5703125" style="6" customWidth="1"/>
    <col min="1285" max="1285" width="18.7109375" style="6" customWidth="1"/>
    <col min="1286" max="1287" width="16.28515625" style="6" customWidth="1"/>
    <col min="1288" max="1288" width="11.85546875" style="6" bestFit="1" customWidth="1"/>
    <col min="1289" max="1292" width="9.7109375" style="6" customWidth="1"/>
    <col min="1293" max="1294" width="16.28515625" style="6" customWidth="1"/>
    <col min="1295" max="1295" width="30.7109375" style="6" customWidth="1"/>
    <col min="1296" max="1299" width="9.140625" style="6"/>
    <col min="1300" max="1300" width="31" style="6" customWidth="1"/>
    <col min="1301" max="1536" width="9.140625" style="6"/>
    <col min="1537" max="1537" width="8.5703125" style="6" customWidth="1"/>
    <col min="1538" max="1538" width="43.28515625" style="6" customWidth="1"/>
    <col min="1539" max="1539" width="15.140625" style="6" customWidth="1"/>
    <col min="1540" max="1540" width="23.5703125" style="6" customWidth="1"/>
    <col min="1541" max="1541" width="18.7109375" style="6" customWidth="1"/>
    <col min="1542" max="1543" width="16.28515625" style="6" customWidth="1"/>
    <col min="1544" max="1544" width="11.85546875" style="6" bestFit="1" customWidth="1"/>
    <col min="1545" max="1548" width="9.7109375" style="6" customWidth="1"/>
    <col min="1549" max="1550" width="16.28515625" style="6" customWidth="1"/>
    <col min="1551" max="1551" width="30.7109375" style="6" customWidth="1"/>
    <col min="1552" max="1555" width="9.140625" style="6"/>
    <col min="1556" max="1556" width="31" style="6" customWidth="1"/>
    <col min="1557" max="1792" width="9.140625" style="6"/>
    <col min="1793" max="1793" width="8.5703125" style="6" customWidth="1"/>
    <col min="1794" max="1794" width="43.28515625" style="6" customWidth="1"/>
    <col min="1795" max="1795" width="15.140625" style="6" customWidth="1"/>
    <col min="1796" max="1796" width="23.5703125" style="6" customWidth="1"/>
    <col min="1797" max="1797" width="18.7109375" style="6" customWidth="1"/>
    <col min="1798" max="1799" width="16.28515625" style="6" customWidth="1"/>
    <col min="1800" max="1800" width="11.85546875" style="6" bestFit="1" customWidth="1"/>
    <col min="1801" max="1804" width="9.7109375" style="6" customWidth="1"/>
    <col min="1805" max="1806" width="16.28515625" style="6" customWidth="1"/>
    <col min="1807" max="1807" width="30.7109375" style="6" customWidth="1"/>
    <col min="1808" max="1811" width="9.140625" style="6"/>
    <col min="1812" max="1812" width="31" style="6" customWidth="1"/>
    <col min="1813" max="2048" width="9.140625" style="6"/>
    <col min="2049" max="2049" width="8.5703125" style="6" customWidth="1"/>
    <col min="2050" max="2050" width="43.28515625" style="6" customWidth="1"/>
    <col min="2051" max="2051" width="15.140625" style="6" customWidth="1"/>
    <col min="2052" max="2052" width="23.5703125" style="6" customWidth="1"/>
    <col min="2053" max="2053" width="18.7109375" style="6" customWidth="1"/>
    <col min="2054" max="2055" width="16.28515625" style="6" customWidth="1"/>
    <col min="2056" max="2056" width="11.85546875" style="6" bestFit="1" customWidth="1"/>
    <col min="2057" max="2060" width="9.7109375" style="6" customWidth="1"/>
    <col min="2061" max="2062" width="16.28515625" style="6" customWidth="1"/>
    <col min="2063" max="2063" width="30.7109375" style="6" customWidth="1"/>
    <col min="2064" max="2067" width="9.140625" style="6"/>
    <col min="2068" max="2068" width="31" style="6" customWidth="1"/>
    <col min="2069" max="2304" width="9.140625" style="6"/>
    <col min="2305" max="2305" width="8.5703125" style="6" customWidth="1"/>
    <col min="2306" max="2306" width="43.28515625" style="6" customWidth="1"/>
    <col min="2307" max="2307" width="15.140625" style="6" customWidth="1"/>
    <col min="2308" max="2308" width="23.5703125" style="6" customWidth="1"/>
    <col min="2309" max="2309" width="18.7109375" style="6" customWidth="1"/>
    <col min="2310" max="2311" width="16.28515625" style="6" customWidth="1"/>
    <col min="2312" max="2312" width="11.85546875" style="6" bestFit="1" customWidth="1"/>
    <col min="2313" max="2316" width="9.7109375" style="6" customWidth="1"/>
    <col min="2317" max="2318" width="16.28515625" style="6" customWidth="1"/>
    <col min="2319" max="2319" width="30.7109375" style="6" customWidth="1"/>
    <col min="2320" max="2323" width="9.140625" style="6"/>
    <col min="2324" max="2324" width="31" style="6" customWidth="1"/>
    <col min="2325" max="2560" width="9.140625" style="6"/>
    <col min="2561" max="2561" width="8.5703125" style="6" customWidth="1"/>
    <col min="2562" max="2562" width="43.28515625" style="6" customWidth="1"/>
    <col min="2563" max="2563" width="15.140625" style="6" customWidth="1"/>
    <col min="2564" max="2564" width="23.5703125" style="6" customWidth="1"/>
    <col min="2565" max="2565" width="18.7109375" style="6" customWidth="1"/>
    <col min="2566" max="2567" width="16.28515625" style="6" customWidth="1"/>
    <col min="2568" max="2568" width="11.85546875" style="6" bestFit="1" customWidth="1"/>
    <col min="2569" max="2572" width="9.7109375" style="6" customWidth="1"/>
    <col min="2573" max="2574" width="16.28515625" style="6" customWidth="1"/>
    <col min="2575" max="2575" width="30.7109375" style="6" customWidth="1"/>
    <col min="2576" max="2579" width="9.140625" style="6"/>
    <col min="2580" max="2580" width="31" style="6" customWidth="1"/>
    <col min="2581" max="2816" width="9.140625" style="6"/>
    <col min="2817" max="2817" width="8.5703125" style="6" customWidth="1"/>
    <col min="2818" max="2818" width="43.28515625" style="6" customWidth="1"/>
    <col min="2819" max="2819" width="15.140625" style="6" customWidth="1"/>
    <col min="2820" max="2820" width="23.5703125" style="6" customWidth="1"/>
    <col min="2821" max="2821" width="18.7109375" style="6" customWidth="1"/>
    <col min="2822" max="2823" width="16.28515625" style="6" customWidth="1"/>
    <col min="2824" max="2824" width="11.85546875" style="6" bestFit="1" customWidth="1"/>
    <col min="2825" max="2828" width="9.7109375" style="6" customWidth="1"/>
    <col min="2829" max="2830" width="16.28515625" style="6" customWidth="1"/>
    <col min="2831" max="2831" width="30.7109375" style="6" customWidth="1"/>
    <col min="2832" max="2835" width="9.140625" style="6"/>
    <col min="2836" max="2836" width="31" style="6" customWidth="1"/>
    <col min="2837" max="3072" width="9.140625" style="6"/>
    <col min="3073" max="3073" width="8.5703125" style="6" customWidth="1"/>
    <col min="3074" max="3074" width="43.28515625" style="6" customWidth="1"/>
    <col min="3075" max="3075" width="15.140625" style="6" customWidth="1"/>
    <col min="3076" max="3076" width="23.5703125" style="6" customWidth="1"/>
    <col min="3077" max="3077" width="18.7109375" style="6" customWidth="1"/>
    <col min="3078" max="3079" width="16.28515625" style="6" customWidth="1"/>
    <col min="3080" max="3080" width="11.85546875" style="6" bestFit="1" customWidth="1"/>
    <col min="3081" max="3084" width="9.7109375" style="6" customWidth="1"/>
    <col min="3085" max="3086" width="16.28515625" style="6" customWidth="1"/>
    <col min="3087" max="3087" width="30.7109375" style="6" customWidth="1"/>
    <col min="3088" max="3091" width="9.140625" style="6"/>
    <col min="3092" max="3092" width="31" style="6" customWidth="1"/>
    <col min="3093" max="3328" width="9.140625" style="6"/>
    <col min="3329" max="3329" width="8.5703125" style="6" customWidth="1"/>
    <col min="3330" max="3330" width="43.28515625" style="6" customWidth="1"/>
    <col min="3331" max="3331" width="15.140625" style="6" customWidth="1"/>
    <col min="3332" max="3332" width="23.5703125" style="6" customWidth="1"/>
    <col min="3333" max="3333" width="18.7109375" style="6" customWidth="1"/>
    <col min="3334" max="3335" width="16.28515625" style="6" customWidth="1"/>
    <col min="3336" max="3336" width="11.85546875" style="6" bestFit="1" customWidth="1"/>
    <col min="3337" max="3340" width="9.7109375" style="6" customWidth="1"/>
    <col min="3341" max="3342" width="16.28515625" style="6" customWidth="1"/>
    <col min="3343" max="3343" width="30.7109375" style="6" customWidth="1"/>
    <col min="3344" max="3347" width="9.140625" style="6"/>
    <col min="3348" max="3348" width="31" style="6" customWidth="1"/>
    <col min="3349" max="3584" width="9.140625" style="6"/>
    <col min="3585" max="3585" width="8.5703125" style="6" customWidth="1"/>
    <col min="3586" max="3586" width="43.28515625" style="6" customWidth="1"/>
    <col min="3587" max="3587" width="15.140625" style="6" customWidth="1"/>
    <col min="3588" max="3588" width="23.5703125" style="6" customWidth="1"/>
    <col min="3589" max="3589" width="18.7109375" style="6" customWidth="1"/>
    <col min="3590" max="3591" width="16.28515625" style="6" customWidth="1"/>
    <col min="3592" max="3592" width="11.85546875" style="6" bestFit="1" customWidth="1"/>
    <col min="3593" max="3596" width="9.7109375" style="6" customWidth="1"/>
    <col min="3597" max="3598" width="16.28515625" style="6" customWidth="1"/>
    <col min="3599" max="3599" width="30.7109375" style="6" customWidth="1"/>
    <col min="3600" max="3603" width="9.140625" style="6"/>
    <col min="3604" max="3604" width="31" style="6" customWidth="1"/>
    <col min="3605" max="3840" width="9.140625" style="6"/>
    <col min="3841" max="3841" width="8.5703125" style="6" customWidth="1"/>
    <col min="3842" max="3842" width="43.28515625" style="6" customWidth="1"/>
    <col min="3843" max="3843" width="15.140625" style="6" customWidth="1"/>
    <col min="3844" max="3844" width="23.5703125" style="6" customWidth="1"/>
    <col min="3845" max="3845" width="18.7109375" style="6" customWidth="1"/>
    <col min="3846" max="3847" width="16.28515625" style="6" customWidth="1"/>
    <col min="3848" max="3848" width="11.85546875" style="6" bestFit="1" customWidth="1"/>
    <col min="3849" max="3852" width="9.7109375" style="6" customWidth="1"/>
    <col min="3853" max="3854" width="16.28515625" style="6" customWidth="1"/>
    <col min="3855" max="3855" width="30.7109375" style="6" customWidth="1"/>
    <col min="3856" max="3859" width="9.140625" style="6"/>
    <col min="3860" max="3860" width="31" style="6" customWidth="1"/>
    <col min="3861" max="4096" width="9.140625" style="6"/>
    <col min="4097" max="4097" width="8.5703125" style="6" customWidth="1"/>
    <col min="4098" max="4098" width="43.28515625" style="6" customWidth="1"/>
    <col min="4099" max="4099" width="15.140625" style="6" customWidth="1"/>
    <col min="4100" max="4100" width="23.5703125" style="6" customWidth="1"/>
    <col min="4101" max="4101" width="18.7109375" style="6" customWidth="1"/>
    <col min="4102" max="4103" width="16.28515625" style="6" customWidth="1"/>
    <col min="4104" max="4104" width="11.85546875" style="6" bestFit="1" customWidth="1"/>
    <col min="4105" max="4108" width="9.7109375" style="6" customWidth="1"/>
    <col min="4109" max="4110" width="16.28515625" style="6" customWidth="1"/>
    <col min="4111" max="4111" width="30.7109375" style="6" customWidth="1"/>
    <col min="4112" max="4115" width="9.140625" style="6"/>
    <col min="4116" max="4116" width="31" style="6" customWidth="1"/>
    <col min="4117" max="4352" width="9.140625" style="6"/>
    <col min="4353" max="4353" width="8.5703125" style="6" customWidth="1"/>
    <col min="4354" max="4354" width="43.28515625" style="6" customWidth="1"/>
    <col min="4355" max="4355" width="15.140625" style="6" customWidth="1"/>
    <col min="4356" max="4356" width="23.5703125" style="6" customWidth="1"/>
    <col min="4357" max="4357" width="18.7109375" style="6" customWidth="1"/>
    <col min="4358" max="4359" width="16.28515625" style="6" customWidth="1"/>
    <col min="4360" max="4360" width="11.85546875" style="6" bestFit="1" customWidth="1"/>
    <col min="4361" max="4364" width="9.7109375" style="6" customWidth="1"/>
    <col min="4365" max="4366" width="16.28515625" style="6" customWidth="1"/>
    <col min="4367" max="4367" width="30.7109375" style="6" customWidth="1"/>
    <col min="4368" max="4371" width="9.140625" style="6"/>
    <col min="4372" max="4372" width="31" style="6" customWidth="1"/>
    <col min="4373" max="4608" width="9.140625" style="6"/>
    <col min="4609" max="4609" width="8.5703125" style="6" customWidth="1"/>
    <col min="4610" max="4610" width="43.28515625" style="6" customWidth="1"/>
    <col min="4611" max="4611" width="15.140625" style="6" customWidth="1"/>
    <col min="4612" max="4612" width="23.5703125" style="6" customWidth="1"/>
    <col min="4613" max="4613" width="18.7109375" style="6" customWidth="1"/>
    <col min="4614" max="4615" width="16.28515625" style="6" customWidth="1"/>
    <col min="4616" max="4616" width="11.85546875" style="6" bestFit="1" customWidth="1"/>
    <col min="4617" max="4620" width="9.7109375" style="6" customWidth="1"/>
    <col min="4621" max="4622" width="16.28515625" style="6" customWidth="1"/>
    <col min="4623" max="4623" width="30.7109375" style="6" customWidth="1"/>
    <col min="4624" max="4627" width="9.140625" style="6"/>
    <col min="4628" max="4628" width="31" style="6" customWidth="1"/>
    <col min="4629" max="4864" width="9.140625" style="6"/>
    <col min="4865" max="4865" width="8.5703125" style="6" customWidth="1"/>
    <col min="4866" max="4866" width="43.28515625" style="6" customWidth="1"/>
    <col min="4867" max="4867" width="15.140625" style="6" customWidth="1"/>
    <col min="4868" max="4868" width="23.5703125" style="6" customWidth="1"/>
    <col min="4869" max="4869" width="18.7109375" style="6" customWidth="1"/>
    <col min="4870" max="4871" width="16.28515625" style="6" customWidth="1"/>
    <col min="4872" max="4872" width="11.85546875" style="6" bestFit="1" customWidth="1"/>
    <col min="4873" max="4876" width="9.7109375" style="6" customWidth="1"/>
    <col min="4877" max="4878" width="16.28515625" style="6" customWidth="1"/>
    <col min="4879" max="4879" width="30.7109375" style="6" customWidth="1"/>
    <col min="4880" max="4883" width="9.140625" style="6"/>
    <col min="4884" max="4884" width="31" style="6" customWidth="1"/>
    <col min="4885" max="5120" width="9.140625" style="6"/>
    <col min="5121" max="5121" width="8.5703125" style="6" customWidth="1"/>
    <col min="5122" max="5122" width="43.28515625" style="6" customWidth="1"/>
    <col min="5123" max="5123" width="15.140625" style="6" customWidth="1"/>
    <col min="5124" max="5124" width="23.5703125" style="6" customWidth="1"/>
    <col min="5125" max="5125" width="18.7109375" style="6" customWidth="1"/>
    <col min="5126" max="5127" width="16.28515625" style="6" customWidth="1"/>
    <col min="5128" max="5128" width="11.85546875" style="6" bestFit="1" customWidth="1"/>
    <col min="5129" max="5132" width="9.7109375" style="6" customWidth="1"/>
    <col min="5133" max="5134" width="16.28515625" style="6" customWidth="1"/>
    <col min="5135" max="5135" width="30.7109375" style="6" customWidth="1"/>
    <col min="5136" max="5139" width="9.140625" style="6"/>
    <col min="5140" max="5140" width="31" style="6" customWidth="1"/>
    <col min="5141" max="5376" width="9.140625" style="6"/>
    <col min="5377" max="5377" width="8.5703125" style="6" customWidth="1"/>
    <col min="5378" max="5378" width="43.28515625" style="6" customWidth="1"/>
    <col min="5379" max="5379" width="15.140625" style="6" customWidth="1"/>
    <col min="5380" max="5380" width="23.5703125" style="6" customWidth="1"/>
    <col min="5381" max="5381" width="18.7109375" style="6" customWidth="1"/>
    <col min="5382" max="5383" width="16.28515625" style="6" customWidth="1"/>
    <col min="5384" max="5384" width="11.85546875" style="6" bestFit="1" customWidth="1"/>
    <col min="5385" max="5388" width="9.7109375" style="6" customWidth="1"/>
    <col min="5389" max="5390" width="16.28515625" style="6" customWidth="1"/>
    <col min="5391" max="5391" width="30.7109375" style="6" customWidth="1"/>
    <col min="5392" max="5395" width="9.140625" style="6"/>
    <col min="5396" max="5396" width="31" style="6" customWidth="1"/>
    <col min="5397" max="5632" width="9.140625" style="6"/>
    <col min="5633" max="5633" width="8.5703125" style="6" customWidth="1"/>
    <col min="5634" max="5634" width="43.28515625" style="6" customWidth="1"/>
    <col min="5635" max="5635" width="15.140625" style="6" customWidth="1"/>
    <col min="5636" max="5636" width="23.5703125" style="6" customWidth="1"/>
    <col min="5637" max="5637" width="18.7109375" style="6" customWidth="1"/>
    <col min="5638" max="5639" width="16.28515625" style="6" customWidth="1"/>
    <col min="5640" max="5640" width="11.85546875" style="6" bestFit="1" customWidth="1"/>
    <col min="5641" max="5644" width="9.7109375" style="6" customWidth="1"/>
    <col min="5645" max="5646" width="16.28515625" style="6" customWidth="1"/>
    <col min="5647" max="5647" width="30.7109375" style="6" customWidth="1"/>
    <col min="5648" max="5651" width="9.140625" style="6"/>
    <col min="5652" max="5652" width="31" style="6" customWidth="1"/>
    <col min="5653" max="5888" width="9.140625" style="6"/>
    <col min="5889" max="5889" width="8.5703125" style="6" customWidth="1"/>
    <col min="5890" max="5890" width="43.28515625" style="6" customWidth="1"/>
    <col min="5891" max="5891" width="15.140625" style="6" customWidth="1"/>
    <col min="5892" max="5892" width="23.5703125" style="6" customWidth="1"/>
    <col min="5893" max="5893" width="18.7109375" style="6" customWidth="1"/>
    <col min="5894" max="5895" width="16.28515625" style="6" customWidth="1"/>
    <col min="5896" max="5896" width="11.85546875" style="6" bestFit="1" customWidth="1"/>
    <col min="5897" max="5900" width="9.7109375" style="6" customWidth="1"/>
    <col min="5901" max="5902" width="16.28515625" style="6" customWidth="1"/>
    <col min="5903" max="5903" width="30.7109375" style="6" customWidth="1"/>
    <col min="5904" max="5907" width="9.140625" style="6"/>
    <col min="5908" max="5908" width="31" style="6" customWidth="1"/>
    <col min="5909" max="6144" width="9.140625" style="6"/>
    <col min="6145" max="6145" width="8.5703125" style="6" customWidth="1"/>
    <col min="6146" max="6146" width="43.28515625" style="6" customWidth="1"/>
    <col min="6147" max="6147" width="15.140625" style="6" customWidth="1"/>
    <col min="6148" max="6148" width="23.5703125" style="6" customWidth="1"/>
    <col min="6149" max="6149" width="18.7109375" style="6" customWidth="1"/>
    <col min="6150" max="6151" width="16.28515625" style="6" customWidth="1"/>
    <col min="6152" max="6152" width="11.85546875" style="6" bestFit="1" customWidth="1"/>
    <col min="6153" max="6156" width="9.7109375" style="6" customWidth="1"/>
    <col min="6157" max="6158" width="16.28515625" style="6" customWidth="1"/>
    <col min="6159" max="6159" width="30.7109375" style="6" customWidth="1"/>
    <col min="6160" max="6163" width="9.140625" style="6"/>
    <col min="6164" max="6164" width="31" style="6" customWidth="1"/>
    <col min="6165" max="6400" width="9.140625" style="6"/>
    <col min="6401" max="6401" width="8.5703125" style="6" customWidth="1"/>
    <col min="6402" max="6402" width="43.28515625" style="6" customWidth="1"/>
    <col min="6403" max="6403" width="15.140625" style="6" customWidth="1"/>
    <col min="6404" max="6404" width="23.5703125" style="6" customWidth="1"/>
    <col min="6405" max="6405" width="18.7109375" style="6" customWidth="1"/>
    <col min="6406" max="6407" width="16.28515625" style="6" customWidth="1"/>
    <col min="6408" max="6408" width="11.85546875" style="6" bestFit="1" customWidth="1"/>
    <col min="6409" max="6412" width="9.7109375" style="6" customWidth="1"/>
    <col min="6413" max="6414" width="16.28515625" style="6" customWidth="1"/>
    <col min="6415" max="6415" width="30.7109375" style="6" customWidth="1"/>
    <col min="6416" max="6419" width="9.140625" style="6"/>
    <col min="6420" max="6420" width="31" style="6" customWidth="1"/>
    <col min="6421" max="6656" width="9.140625" style="6"/>
    <col min="6657" max="6657" width="8.5703125" style="6" customWidth="1"/>
    <col min="6658" max="6658" width="43.28515625" style="6" customWidth="1"/>
    <col min="6659" max="6659" width="15.140625" style="6" customWidth="1"/>
    <col min="6660" max="6660" width="23.5703125" style="6" customWidth="1"/>
    <col min="6661" max="6661" width="18.7109375" style="6" customWidth="1"/>
    <col min="6662" max="6663" width="16.28515625" style="6" customWidth="1"/>
    <col min="6664" max="6664" width="11.85546875" style="6" bestFit="1" customWidth="1"/>
    <col min="6665" max="6668" width="9.7109375" style="6" customWidth="1"/>
    <col min="6669" max="6670" width="16.28515625" style="6" customWidth="1"/>
    <col min="6671" max="6671" width="30.7109375" style="6" customWidth="1"/>
    <col min="6672" max="6675" width="9.140625" style="6"/>
    <col min="6676" max="6676" width="31" style="6" customWidth="1"/>
    <col min="6677" max="6912" width="9.140625" style="6"/>
    <col min="6913" max="6913" width="8.5703125" style="6" customWidth="1"/>
    <col min="6914" max="6914" width="43.28515625" style="6" customWidth="1"/>
    <col min="6915" max="6915" width="15.140625" style="6" customWidth="1"/>
    <col min="6916" max="6916" width="23.5703125" style="6" customWidth="1"/>
    <col min="6917" max="6917" width="18.7109375" style="6" customWidth="1"/>
    <col min="6918" max="6919" width="16.28515625" style="6" customWidth="1"/>
    <col min="6920" max="6920" width="11.85546875" style="6" bestFit="1" customWidth="1"/>
    <col min="6921" max="6924" width="9.7109375" style="6" customWidth="1"/>
    <col min="6925" max="6926" width="16.28515625" style="6" customWidth="1"/>
    <col min="6927" max="6927" width="30.7109375" style="6" customWidth="1"/>
    <col min="6928" max="6931" width="9.140625" style="6"/>
    <col min="6932" max="6932" width="31" style="6" customWidth="1"/>
    <col min="6933" max="7168" width="9.140625" style="6"/>
    <col min="7169" max="7169" width="8.5703125" style="6" customWidth="1"/>
    <col min="7170" max="7170" width="43.28515625" style="6" customWidth="1"/>
    <col min="7171" max="7171" width="15.140625" style="6" customWidth="1"/>
    <col min="7172" max="7172" width="23.5703125" style="6" customWidth="1"/>
    <col min="7173" max="7173" width="18.7109375" style="6" customWidth="1"/>
    <col min="7174" max="7175" width="16.28515625" style="6" customWidth="1"/>
    <col min="7176" max="7176" width="11.85546875" style="6" bestFit="1" customWidth="1"/>
    <col min="7177" max="7180" width="9.7109375" style="6" customWidth="1"/>
    <col min="7181" max="7182" width="16.28515625" style="6" customWidth="1"/>
    <col min="7183" max="7183" width="30.7109375" style="6" customWidth="1"/>
    <col min="7184" max="7187" width="9.140625" style="6"/>
    <col min="7188" max="7188" width="31" style="6" customWidth="1"/>
    <col min="7189" max="7424" width="9.140625" style="6"/>
    <col min="7425" max="7425" width="8.5703125" style="6" customWidth="1"/>
    <col min="7426" max="7426" width="43.28515625" style="6" customWidth="1"/>
    <col min="7427" max="7427" width="15.140625" style="6" customWidth="1"/>
    <col min="7428" max="7428" width="23.5703125" style="6" customWidth="1"/>
    <col min="7429" max="7429" width="18.7109375" style="6" customWidth="1"/>
    <col min="7430" max="7431" width="16.28515625" style="6" customWidth="1"/>
    <col min="7432" max="7432" width="11.85546875" style="6" bestFit="1" customWidth="1"/>
    <col min="7433" max="7436" width="9.7109375" style="6" customWidth="1"/>
    <col min="7437" max="7438" width="16.28515625" style="6" customWidth="1"/>
    <col min="7439" max="7439" width="30.7109375" style="6" customWidth="1"/>
    <col min="7440" max="7443" width="9.140625" style="6"/>
    <col min="7444" max="7444" width="31" style="6" customWidth="1"/>
    <col min="7445" max="7680" width="9.140625" style="6"/>
    <col min="7681" max="7681" width="8.5703125" style="6" customWidth="1"/>
    <col min="7682" max="7682" width="43.28515625" style="6" customWidth="1"/>
    <col min="7683" max="7683" width="15.140625" style="6" customWidth="1"/>
    <col min="7684" max="7684" width="23.5703125" style="6" customWidth="1"/>
    <col min="7685" max="7685" width="18.7109375" style="6" customWidth="1"/>
    <col min="7686" max="7687" width="16.28515625" style="6" customWidth="1"/>
    <col min="7688" max="7688" width="11.85546875" style="6" bestFit="1" customWidth="1"/>
    <col min="7689" max="7692" width="9.7109375" style="6" customWidth="1"/>
    <col min="7693" max="7694" width="16.28515625" style="6" customWidth="1"/>
    <col min="7695" max="7695" width="30.7109375" style="6" customWidth="1"/>
    <col min="7696" max="7699" width="9.140625" style="6"/>
    <col min="7700" max="7700" width="31" style="6" customWidth="1"/>
    <col min="7701" max="7936" width="9.140625" style="6"/>
    <col min="7937" max="7937" width="8.5703125" style="6" customWidth="1"/>
    <col min="7938" max="7938" width="43.28515625" style="6" customWidth="1"/>
    <col min="7939" max="7939" width="15.140625" style="6" customWidth="1"/>
    <col min="7940" max="7940" width="23.5703125" style="6" customWidth="1"/>
    <col min="7941" max="7941" width="18.7109375" style="6" customWidth="1"/>
    <col min="7942" max="7943" width="16.28515625" style="6" customWidth="1"/>
    <col min="7944" max="7944" width="11.85546875" style="6" bestFit="1" customWidth="1"/>
    <col min="7945" max="7948" width="9.7109375" style="6" customWidth="1"/>
    <col min="7949" max="7950" width="16.28515625" style="6" customWidth="1"/>
    <col min="7951" max="7951" width="30.7109375" style="6" customWidth="1"/>
    <col min="7952" max="7955" width="9.140625" style="6"/>
    <col min="7956" max="7956" width="31" style="6" customWidth="1"/>
    <col min="7957" max="8192" width="9.140625" style="6"/>
    <col min="8193" max="8193" width="8.5703125" style="6" customWidth="1"/>
    <col min="8194" max="8194" width="43.28515625" style="6" customWidth="1"/>
    <col min="8195" max="8195" width="15.140625" style="6" customWidth="1"/>
    <col min="8196" max="8196" width="23.5703125" style="6" customWidth="1"/>
    <col min="8197" max="8197" width="18.7109375" style="6" customWidth="1"/>
    <col min="8198" max="8199" width="16.28515625" style="6" customWidth="1"/>
    <col min="8200" max="8200" width="11.85546875" style="6" bestFit="1" customWidth="1"/>
    <col min="8201" max="8204" width="9.7109375" style="6" customWidth="1"/>
    <col min="8205" max="8206" width="16.28515625" style="6" customWidth="1"/>
    <col min="8207" max="8207" width="30.7109375" style="6" customWidth="1"/>
    <col min="8208" max="8211" width="9.140625" style="6"/>
    <col min="8212" max="8212" width="31" style="6" customWidth="1"/>
    <col min="8213" max="8448" width="9.140625" style="6"/>
    <col min="8449" max="8449" width="8.5703125" style="6" customWidth="1"/>
    <col min="8450" max="8450" width="43.28515625" style="6" customWidth="1"/>
    <col min="8451" max="8451" width="15.140625" style="6" customWidth="1"/>
    <col min="8452" max="8452" width="23.5703125" style="6" customWidth="1"/>
    <col min="8453" max="8453" width="18.7109375" style="6" customWidth="1"/>
    <col min="8454" max="8455" width="16.28515625" style="6" customWidth="1"/>
    <col min="8456" max="8456" width="11.85546875" style="6" bestFit="1" customWidth="1"/>
    <col min="8457" max="8460" width="9.7109375" style="6" customWidth="1"/>
    <col min="8461" max="8462" width="16.28515625" style="6" customWidth="1"/>
    <col min="8463" max="8463" width="30.7109375" style="6" customWidth="1"/>
    <col min="8464" max="8467" width="9.140625" style="6"/>
    <col min="8468" max="8468" width="31" style="6" customWidth="1"/>
    <col min="8469" max="8704" width="9.140625" style="6"/>
    <col min="8705" max="8705" width="8.5703125" style="6" customWidth="1"/>
    <col min="8706" max="8706" width="43.28515625" style="6" customWidth="1"/>
    <col min="8707" max="8707" width="15.140625" style="6" customWidth="1"/>
    <col min="8708" max="8708" width="23.5703125" style="6" customWidth="1"/>
    <col min="8709" max="8709" width="18.7109375" style="6" customWidth="1"/>
    <col min="8710" max="8711" width="16.28515625" style="6" customWidth="1"/>
    <col min="8712" max="8712" width="11.85546875" style="6" bestFit="1" customWidth="1"/>
    <col min="8713" max="8716" width="9.7109375" style="6" customWidth="1"/>
    <col min="8717" max="8718" width="16.28515625" style="6" customWidth="1"/>
    <col min="8719" max="8719" width="30.7109375" style="6" customWidth="1"/>
    <col min="8720" max="8723" width="9.140625" style="6"/>
    <col min="8724" max="8724" width="31" style="6" customWidth="1"/>
    <col min="8725" max="8960" width="9.140625" style="6"/>
    <col min="8961" max="8961" width="8.5703125" style="6" customWidth="1"/>
    <col min="8962" max="8962" width="43.28515625" style="6" customWidth="1"/>
    <col min="8963" max="8963" width="15.140625" style="6" customWidth="1"/>
    <col min="8964" max="8964" width="23.5703125" style="6" customWidth="1"/>
    <col min="8965" max="8965" width="18.7109375" style="6" customWidth="1"/>
    <col min="8966" max="8967" width="16.28515625" style="6" customWidth="1"/>
    <col min="8968" max="8968" width="11.85546875" style="6" bestFit="1" customWidth="1"/>
    <col min="8969" max="8972" width="9.7109375" style="6" customWidth="1"/>
    <col min="8973" max="8974" width="16.28515625" style="6" customWidth="1"/>
    <col min="8975" max="8975" width="30.7109375" style="6" customWidth="1"/>
    <col min="8976" max="8979" width="9.140625" style="6"/>
    <col min="8980" max="8980" width="31" style="6" customWidth="1"/>
    <col min="8981" max="9216" width="9.140625" style="6"/>
    <col min="9217" max="9217" width="8.5703125" style="6" customWidth="1"/>
    <col min="9218" max="9218" width="43.28515625" style="6" customWidth="1"/>
    <col min="9219" max="9219" width="15.140625" style="6" customWidth="1"/>
    <col min="9220" max="9220" width="23.5703125" style="6" customWidth="1"/>
    <col min="9221" max="9221" width="18.7109375" style="6" customWidth="1"/>
    <col min="9222" max="9223" width="16.28515625" style="6" customWidth="1"/>
    <col min="9224" max="9224" width="11.85546875" style="6" bestFit="1" customWidth="1"/>
    <col min="9225" max="9228" width="9.7109375" style="6" customWidth="1"/>
    <col min="9229" max="9230" width="16.28515625" style="6" customWidth="1"/>
    <col min="9231" max="9231" width="30.7109375" style="6" customWidth="1"/>
    <col min="9232" max="9235" width="9.140625" style="6"/>
    <col min="9236" max="9236" width="31" style="6" customWidth="1"/>
    <col min="9237" max="9472" width="9.140625" style="6"/>
    <col min="9473" max="9473" width="8.5703125" style="6" customWidth="1"/>
    <col min="9474" max="9474" width="43.28515625" style="6" customWidth="1"/>
    <col min="9475" max="9475" width="15.140625" style="6" customWidth="1"/>
    <col min="9476" max="9476" width="23.5703125" style="6" customWidth="1"/>
    <col min="9477" max="9477" width="18.7109375" style="6" customWidth="1"/>
    <col min="9478" max="9479" width="16.28515625" style="6" customWidth="1"/>
    <col min="9480" max="9480" width="11.85546875" style="6" bestFit="1" customWidth="1"/>
    <col min="9481" max="9484" width="9.7109375" style="6" customWidth="1"/>
    <col min="9485" max="9486" width="16.28515625" style="6" customWidth="1"/>
    <col min="9487" max="9487" width="30.7109375" style="6" customWidth="1"/>
    <col min="9488" max="9491" width="9.140625" style="6"/>
    <col min="9492" max="9492" width="31" style="6" customWidth="1"/>
    <col min="9493" max="9728" width="9.140625" style="6"/>
    <col min="9729" max="9729" width="8.5703125" style="6" customWidth="1"/>
    <col min="9730" max="9730" width="43.28515625" style="6" customWidth="1"/>
    <col min="9731" max="9731" width="15.140625" style="6" customWidth="1"/>
    <col min="9732" max="9732" width="23.5703125" style="6" customWidth="1"/>
    <col min="9733" max="9733" width="18.7109375" style="6" customWidth="1"/>
    <col min="9734" max="9735" width="16.28515625" style="6" customWidth="1"/>
    <col min="9736" max="9736" width="11.85546875" style="6" bestFit="1" customWidth="1"/>
    <col min="9737" max="9740" width="9.7109375" style="6" customWidth="1"/>
    <col min="9741" max="9742" width="16.28515625" style="6" customWidth="1"/>
    <col min="9743" max="9743" width="30.7109375" style="6" customWidth="1"/>
    <col min="9744" max="9747" width="9.140625" style="6"/>
    <col min="9748" max="9748" width="31" style="6" customWidth="1"/>
    <col min="9749" max="9984" width="9.140625" style="6"/>
    <col min="9985" max="9985" width="8.5703125" style="6" customWidth="1"/>
    <col min="9986" max="9986" width="43.28515625" style="6" customWidth="1"/>
    <col min="9987" max="9987" width="15.140625" style="6" customWidth="1"/>
    <col min="9988" max="9988" width="23.5703125" style="6" customWidth="1"/>
    <col min="9989" max="9989" width="18.7109375" style="6" customWidth="1"/>
    <col min="9990" max="9991" width="16.28515625" style="6" customWidth="1"/>
    <col min="9992" max="9992" width="11.85546875" style="6" bestFit="1" customWidth="1"/>
    <col min="9993" max="9996" width="9.7109375" style="6" customWidth="1"/>
    <col min="9997" max="9998" width="16.28515625" style="6" customWidth="1"/>
    <col min="9999" max="9999" width="30.7109375" style="6" customWidth="1"/>
    <col min="10000" max="10003" width="9.140625" style="6"/>
    <col min="10004" max="10004" width="31" style="6" customWidth="1"/>
    <col min="10005" max="10240" width="9.140625" style="6"/>
    <col min="10241" max="10241" width="8.5703125" style="6" customWidth="1"/>
    <col min="10242" max="10242" width="43.28515625" style="6" customWidth="1"/>
    <col min="10243" max="10243" width="15.140625" style="6" customWidth="1"/>
    <col min="10244" max="10244" width="23.5703125" style="6" customWidth="1"/>
    <col min="10245" max="10245" width="18.7109375" style="6" customWidth="1"/>
    <col min="10246" max="10247" width="16.28515625" style="6" customWidth="1"/>
    <col min="10248" max="10248" width="11.85546875" style="6" bestFit="1" customWidth="1"/>
    <col min="10249" max="10252" width="9.7109375" style="6" customWidth="1"/>
    <col min="10253" max="10254" width="16.28515625" style="6" customWidth="1"/>
    <col min="10255" max="10255" width="30.7109375" style="6" customWidth="1"/>
    <col min="10256" max="10259" width="9.140625" style="6"/>
    <col min="10260" max="10260" width="31" style="6" customWidth="1"/>
    <col min="10261" max="10496" width="9.140625" style="6"/>
    <col min="10497" max="10497" width="8.5703125" style="6" customWidth="1"/>
    <col min="10498" max="10498" width="43.28515625" style="6" customWidth="1"/>
    <col min="10499" max="10499" width="15.140625" style="6" customWidth="1"/>
    <col min="10500" max="10500" width="23.5703125" style="6" customWidth="1"/>
    <col min="10501" max="10501" width="18.7109375" style="6" customWidth="1"/>
    <col min="10502" max="10503" width="16.28515625" style="6" customWidth="1"/>
    <col min="10504" max="10504" width="11.85546875" style="6" bestFit="1" customWidth="1"/>
    <col min="10505" max="10508" width="9.7109375" style="6" customWidth="1"/>
    <col min="10509" max="10510" width="16.28515625" style="6" customWidth="1"/>
    <col min="10511" max="10511" width="30.7109375" style="6" customWidth="1"/>
    <col min="10512" max="10515" width="9.140625" style="6"/>
    <col min="10516" max="10516" width="31" style="6" customWidth="1"/>
    <col min="10517" max="10752" width="9.140625" style="6"/>
    <col min="10753" max="10753" width="8.5703125" style="6" customWidth="1"/>
    <col min="10754" max="10754" width="43.28515625" style="6" customWidth="1"/>
    <col min="10755" max="10755" width="15.140625" style="6" customWidth="1"/>
    <col min="10756" max="10756" width="23.5703125" style="6" customWidth="1"/>
    <col min="10757" max="10757" width="18.7109375" style="6" customWidth="1"/>
    <col min="10758" max="10759" width="16.28515625" style="6" customWidth="1"/>
    <col min="10760" max="10760" width="11.85546875" style="6" bestFit="1" customWidth="1"/>
    <col min="10761" max="10764" width="9.7109375" style="6" customWidth="1"/>
    <col min="10765" max="10766" width="16.28515625" style="6" customWidth="1"/>
    <col min="10767" max="10767" width="30.7109375" style="6" customWidth="1"/>
    <col min="10768" max="10771" width="9.140625" style="6"/>
    <col min="10772" max="10772" width="31" style="6" customWidth="1"/>
    <col min="10773" max="11008" width="9.140625" style="6"/>
    <col min="11009" max="11009" width="8.5703125" style="6" customWidth="1"/>
    <col min="11010" max="11010" width="43.28515625" style="6" customWidth="1"/>
    <col min="11011" max="11011" width="15.140625" style="6" customWidth="1"/>
    <col min="11012" max="11012" width="23.5703125" style="6" customWidth="1"/>
    <col min="11013" max="11013" width="18.7109375" style="6" customWidth="1"/>
    <col min="11014" max="11015" width="16.28515625" style="6" customWidth="1"/>
    <col min="11016" max="11016" width="11.85546875" style="6" bestFit="1" customWidth="1"/>
    <col min="11017" max="11020" width="9.7109375" style="6" customWidth="1"/>
    <col min="11021" max="11022" width="16.28515625" style="6" customWidth="1"/>
    <col min="11023" max="11023" width="30.7109375" style="6" customWidth="1"/>
    <col min="11024" max="11027" width="9.140625" style="6"/>
    <col min="11028" max="11028" width="31" style="6" customWidth="1"/>
    <col min="11029" max="11264" width="9.140625" style="6"/>
    <col min="11265" max="11265" width="8.5703125" style="6" customWidth="1"/>
    <col min="11266" max="11266" width="43.28515625" style="6" customWidth="1"/>
    <col min="11267" max="11267" width="15.140625" style="6" customWidth="1"/>
    <col min="11268" max="11268" width="23.5703125" style="6" customWidth="1"/>
    <col min="11269" max="11269" width="18.7109375" style="6" customWidth="1"/>
    <col min="11270" max="11271" width="16.28515625" style="6" customWidth="1"/>
    <col min="11272" max="11272" width="11.85546875" style="6" bestFit="1" customWidth="1"/>
    <col min="11273" max="11276" width="9.7109375" style="6" customWidth="1"/>
    <col min="11277" max="11278" width="16.28515625" style="6" customWidth="1"/>
    <col min="11279" max="11279" width="30.7109375" style="6" customWidth="1"/>
    <col min="11280" max="11283" width="9.140625" style="6"/>
    <col min="11284" max="11284" width="31" style="6" customWidth="1"/>
    <col min="11285" max="11520" width="9.140625" style="6"/>
    <col min="11521" max="11521" width="8.5703125" style="6" customWidth="1"/>
    <col min="11522" max="11522" width="43.28515625" style="6" customWidth="1"/>
    <col min="11523" max="11523" width="15.140625" style="6" customWidth="1"/>
    <col min="11524" max="11524" width="23.5703125" style="6" customWidth="1"/>
    <col min="11525" max="11525" width="18.7109375" style="6" customWidth="1"/>
    <col min="11526" max="11527" width="16.28515625" style="6" customWidth="1"/>
    <col min="11528" max="11528" width="11.85546875" style="6" bestFit="1" customWidth="1"/>
    <col min="11529" max="11532" width="9.7109375" style="6" customWidth="1"/>
    <col min="11533" max="11534" width="16.28515625" style="6" customWidth="1"/>
    <col min="11535" max="11535" width="30.7109375" style="6" customWidth="1"/>
    <col min="11536" max="11539" width="9.140625" style="6"/>
    <col min="11540" max="11540" width="31" style="6" customWidth="1"/>
    <col min="11541" max="11776" width="9.140625" style="6"/>
    <col min="11777" max="11777" width="8.5703125" style="6" customWidth="1"/>
    <col min="11778" max="11778" width="43.28515625" style="6" customWidth="1"/>
    <col min="11779" max="11779" width="15.140625" style="6" customWidth="1"/>
    <col min="11780" max="11780" width="23.5703125" style="6" customWidth="1"/>
    <col min="11781" max="11781" width="18.7109375" style="6" customWidth="1"/>
    <col min="11782" max="11783" width="16.28515625" style="6" customWidth="1"/>
    <col min="11784" max="11784" width="11.85546875" style="6" bestFit="1" customWidth="1"/>
    <col min="11785" max="11788" width="9.7109375" style="6" customWidth="1"/>
    <col min="11789" max="11790" width="16.28515625" style="6" customWidth="1"/>
    <col min="11791" max="11791" width="30.7109375" style="6" customWidth="1"/>
    <col min="11792" max="11795" width="9.140625" style="6"/>
    <col min="11796" max="11796" width="31" style="6" customWidth="1"/>
    <col min="11797" max="12032" width="9.140625" style="6"/>
    <col min="12033" max="12033" width="8.5703125" style="6" customWidth="1"/>
    <col min="12034" max="12034" width="43.28515625" style="6" customWidth="1"/>
    <col min="12035" max="12035" width="15.140625" style="6" customWidth="1"/>
    <col min="12036" max="12036" width="23.5703125" style="6" customWidth="1"/>
    <col min="12037" max="12037" width="18.7109375" style="6" customWidth="1"/>
    <col min="12038" max="12039" width="16.28515625" style="6" customWidth="1"/>
    <col min="12040" max="12040" width="11.85546875" style="6" bestFit="1" customWidth="1"/>
    <col min="12041" max="12044" width="9.7109375" style="6" customWidth="1"/>
    <col min="12045" max="12046" width="16.28515625" style="6" customWidth="1"/>
    <col min="12047" max="12047" width="30.7109375" style="6" customWidth="1"/>
    <col min="12048" max="12051" width="9.140625" style="6"/>
    <col min="12052" max="12052" width="31" style="6" customWidth="1"/>
    <col min="12053" max="12288" width="9.140625" style="6"/>
    <col min="12289" max="12289" width="8.5703125" style="6" customWidth="1"/>
    <col min="12290" max="12290" width="43.28515625" style="6" customWidth="1"/>
    <col min="12291" max="12291" width="15.140625" style="6" customWidth="1"/>
    <col min="12292" max="12292" width="23.5703125" style="6" customWidth="1"/>
    <col min="12293" max="12293" width="18.7109375" style="6" customWidth="1"/>
    <col min="12294" max="12295" width="16.28515625" style="6" customWidth="1"/>
    <col min="12296" max="12296" width="11.85546875" style="6" bestFit="1" customWidth="1"/>
    <col min="12297" max="12300" width="9.7109375" style="6" customWidth="1"/>
    <col min="12301" max="12302" width="16.28515625" style="6" customWidth="1"/>
    <col min="12303" max="12303" width="30.7109375" style="6" customWidth="1"/>
    <col min="12304" max="12307" width="9.140625" style="6"/>
    <col min="12308" max="12308" width="31" style="6" customWidth="1"/>
    <col min="12309" max="12544" width="9.140625" style="6"/>
    <col min="12545" max="12545" width="8.5703125" style="6" customWidth="1"/>
    <col min="12546" max="12546" width="43.28515625" style="6" customWidth="1"/>
    <col min="12547" max="12547" width="15.140625" style="6" customWidth="1"/>
    <col min="12548" max="12548" width="23.5703125" style="6" customWidth="1"/>
    <col min="12549" max="12549" width="18.7109375" style="6" customWidth="1"/>
    <col min="12550" max="12551" width="16.28515625" style="6" customWidth="1"/>
    <col min="12552" max="12552" width="11.85546875" style="6" bestFit="1" customWidth="1"/>
    <col min="12553" max="12556" width="9.7109375" style="6" customWidth="1"/>
    <col min="12557" max="12558" width="16.28515625" style="6" customWidth="1"/>
    <col min="12559" max="12559" width="30.7109375" style="6" customWidth="1"/>
    <col min="12560" max="12563" width="9.140625" style="6"/>
    <col min="12564" max="12564" width="31" style="6" customWidth="1"/>
    <col min="12565" max="12800" width="9.140625" style="6"/>
    <col min="12801" max="12801" width="8.5703125" style="6" customWidth="1"/>
    <col min="12802" max="12802" width="43.28515625" style="6" customWidth="1"/>
    <col min="12803" max="12803" width="15.140625" style="6" customWidth="1"/>
    <col min="12804" max="12804" width="23.5703125" style="6" customWidth="1"/>
    <col min="12805" max="12805" width="18.7109375" style="6" customWidth="1"/>
    <col min="12806" max="12807" width="16.28515625" style="6" customWidth="1"/>
    <col min="12808" max="12808" width="11.85546875" style="6" bestFit="1" customWidth="1"/>
    <col min="12809" max="12812" width="9.7109375" style="6" customWidth="1"/>
    <col min="12813" max="12814" width="16.28515625" style="6" customWidth="1"/>
    <col min="12815" max="12815" width="30.7109375" style="6" customWidth="1"/>
    <col min="12816" max="12819" width="9.140625" style="6"/>
    <col min="12820" max="12820" width="31" style="6" customWidth="1"/>
    <col min="12821" max="13056" width="9.140625" style="6"/>
    <col min="13057" max="13057" width="8.5703125" style="6" customWidth="1"/>
    <col min="13058" max="13058" width="43.28515625" style="6" customWidth="1"/>
    <col min="13059" max="13059" width="15.140625" style="6" customWidth="1"/>
    <col min="13060" max="13060" width="23.5703125" style="6" customWidth="1"/>
    <col min="13061" max="13061" width="18.7109375" style="6" customWidth="1"/>
    <col min="13062" max="13063" width="16.28515625" style="6" customWidth="1"/>
    <col min="13064" max="13064" width="11.85546875" style="6" bestFit="1" customWidth="1"/>
    <col min="13065" max="13068" width="9.7109375" style="6" customWidth="1"/>
    <col min="13069" max="13070" width="16.28515625" style="6" customWidth="1"/>
    <col min="13071" max="13071" width="30.7109375" style="6" customWidth="1"/>
    <col min="13072" max="13075" width="9.140625" style="6"/>
    <col min="13076" max="13076" width="31" style="6" customWidth="1"/>
    <col min="13077" max="13312" width="9.140625" style="6"/>
    <col min="13313" max="13313" width="8.5703125" style="6" customWidth="1"/>
    <col min="13314" max="13314" width="43.28515625" style="6" customWidth="1"/>
    <col min="13315" max="13315" width="15.140625" style="6" customWidth="1"/>
    <col min="13316" max="13316" width="23.5703125" style="6" customWidth="1"/>
    <col min="13317" max="13317" width="18.7109375" style="6" customWidth="1"/>
    <col min="13318" max="13319" width="16.28515625" style="6" customWidth="1"/>
    <col min="13320" max="13320" width="11.85546875" style="6" bestFit="1" customWidth="1"/>
    <col min="13321" max="13324" width="9.7109375" style="6" customWidth="1"/>
    <col min="13325" max="13326" width="16.28515625" style="6" customWidth="1"/>
    <col min="13327" max="13327" width="30.7109375" style="6" customWidth="1"/>
    <col min="13328" max="13331" width="9.140625" style="6"/>
    <col min="13332" max="13332" width="31" style="6" customWidth="1"/>
    <col min="13333" max="13568" width="9.140625" style="6"/>
    <col min="13569" max="13569" width="8.5703125" style="6" customWidth="1"/>
    <col min="13570" max="13570" width="43.28515625" style="6" customWidth="1"/>
    <col min="13571" max="13571" width="15.140625" style="6" customWidth="1"/>
    <col min="13572" max="13572" width="23.5703125" style="6" customWidth="1"/>
    <col min="13573" max="13573" width="18.7109375" style="6" customWidth="1"/>
    <col min="13574" max="13575" width="16.28515625" style="6" customWidth="1"/>
    <col min="13576" max="13576" width="11.85546875" style="6" bestFit="1" customWidth="1"/>
    <col min="13577" max="13580" width="9.7109375" style="6" customWidth="1"/>
    <col min="13581" max="13582" width="16.28515625" style="6" customWidth="1"/>
    <col min="13583" max="13583" width="30.7109375" style="6" customWidth="1"/>
    <col min="13584" max="13587" width="9.140625" style="6"/>
    <col min="13588" max="13588" width="31" style="6" customWidth="1"/>
    <col min="13589" max="13824" width="9.140625" style="6"/>
    <col min="13825" max="13825" width="8.5703125" style="6" customWidth="1"/>
    <col min="13826" max="13826" width="43.28515625" style="6" customWidth="1"/>
    <col min="13827" max="13827" width="15.140625" style="6" customWidth="1"/>
    <col min="13828" max="13828" width="23.5703125" style="6" customWidth="1"/>
    <col min="13829" max="13829" width="18.7109375" style="6" customWidth="1"/>
    <col min="13830" max="13831" width="16.28515625" style="6" customWidth="1"/>
    <col min="13832" max="13832" width="11.85546875" style="6" bestFit="1" customWidth="1"/>
    <col min="13833" max="13836" width="9.7109375" style="6" customWidth="1"/>
    <col min="13837" max="13838" width="16.28515625" style="6" customWidth="1"/>
    <col min="13839" max="13839" width="30.7109375" style="6" customWidth="1"/>
    <col min="13840" max="13843" width="9.140625" style="6"/>
    <col min="13844" max="13844" width="31" style="6" customWidth="1"/>
    <col min="13845" max="14080" width="9.140625" style="6"/>
    <col min="14081" max="14081" width="8.5703125" style="6" customWidth="1"/>
    <col min="14082" max="14082" width="43.28515625" style="6" customWidth="1"/>
    <col min="14083" max="14083" width="15.140625" style="6" customWidth="1"/>
    <col min="14084" max="14084" width="23.5703125" style="6" customWidth="1"/>
    <col min="14085" max="14085" width="18.7109375" style="6" customWidth="1"/>
    <col min="14086" max="14087" width="16.28515625" style="6" customWidth="1"/>
    <col min="14088" max="14088" width="11.85546875" style="6" bestFit="1" customWidth="1"/>
    <col min="14089" max="14092" width="9.7109375" style="6" customWidth="1"/>
    <col min="14093" max="14094" width="16.28515625" style="6" customWidth="1"/>
    <col min="14095" max="14095" width="30.7109375" style="6" customWidth="1"/>
    <col min="14096" max="14099" width="9.140625" style="6"/>
    <col min="14100" max="14100" width="31" style="6" customWidth="1"/>
    <col min="14101" max="14336" width="9.140625" style="6"/>
    <col min="14337" max="14337" width="8.5703125" style="6" customWidth="1"/>
    <col min="14338" max="14338" width="43.28515625" style="6" customWidth="1"/>
    <col min="14339" max="14339" width="15.140625" style="6" customWidth="1"/>
    <col min="14340" max="14340" width="23.5703125" style="6" customWidth="1"/>
    <col min="14341" max="14341" width="18.7109375" style="6" customWidth="1"/>
    <col min="14342" max="14343" width="16.28515625" style="6" customWidth="1"/>
    <col min="14344" max="14344" width="11.85546875" style="6" bestFit="1" customWidth="1"/>
    <col min="14345" max="14348" width="9.7109375" style="6" customWidth="1"/>
    <col min="14349" max="14350" width="16.28515625" style="6" customWidth="1"/>
    <col min="14351" max="14351" width="30.7109375" style="6" customWidth="1"/>
    <col min="14352" max="14355" width="9.140625" style="6"/>
    <col min="14356" max="14356" width="31" style="6" customWidth="1"/>
    <col min="14357" max="14592" width="9.140625" style="6"/>
    <col min="14593" max="14593" width="8.5703125" style="6" customWidth="1"/>
    <col min="14594" max="14594" width="43.28515625" style="6" customWidth="1"/>
    <col min="14595" max="14595" width="15.140625" style="6" customWidth="1"/>
    <col min="14596" max="14596" width="23.5703125" style="6" customWidth="1"/>
    <col min="14597" max="14597" width="18.7109375" style="6" customWidth="1"/>
    <col min="14598" max="14599" width="16.28515625" style="6" customWidth="1"/>
    <col min="14600" max="14600" width="11.85546875" style="6" bestFit="1" customWidth="1"/>
    <col min="14601" max="14604" width="9.7109375" style="6" customWidth="1"/>
    <col min="14605" max="14606" width="16.28515625" style="6" customWidth="1"/>
    <col min="14607" max="14607" width="30.7109375" style="6" customWidth="1"/>
    <col min="14608" max="14611" width="9.140625" style="6"/>
    <col min="14612" max="14612" width="31" style="6" customWidth="1"/>
    <col min="14613" max="14848" width="9.140625" style="6"/>
    <col min="14849" max="14849" width="8.5703125" style="6" customWidth="1"/>
    <col min="14850" max="14850" width="43.28515625" style="6" customWidth="1"/>
    <col min="14851" max="14851" width="15.140625" style="6" customWidth="1"/>
    <col min="14852" max="14852" width="23.5703125" style="6" customWidth="1"/>
    <col min="14853" max="14853" width="18.7109375" style="6" customWidth="1"/>
    <col min="14854" max="14855" width="16.28515625" style="6" customWidth="1"/>
    <col min="14856" max="14856" width="11.85546875" style="6" bestFit="1" customWidth="1"/>
    <col min="14857" max="14860" width="9.7109375" style="6" customWidth="1"/>
    <col min="14861" max="14862" width="16.28515625" style="6" customWidth="1"/>
    <col min="14863" max="14863" width="30.7109375" style="6" customWidth="1"/>
    <col min="14864" max="14867" width="9.140625" style="6"/>
    <col min="14868" max="14868" width="31" style="6" customWidth="1"/>
    <col min="14869" max="15104" width="9.140625" style="6"/>
    <col min="15105" max="15105" width="8.5703125" style="6" customWidth="1"/>
    <col min="15106" max="15106" width="43.28515625" style="6" customWidth="1"/>
    <col min="15107" max="15107" width="15.140625" style="6" customWidth="1"/>
    <col min="15108" max="15108" width="23.5703125" style="6" customWidth="1"/>
    <col min="15109" max="15109" width="18.7109375" style="6" customWidth="1"/>
    <col min="15110" max="15111" width="16.28515625" style="6" customWidth="1"/>
    <col min="15112" max="15112" width="11.85546875" style="6" bestFit="1" customWidth="1"/>
    <col min="15113" max="15116" width="9.7109375" style="6" customWidth="1"/>
    <col min="15117" max="15118" width="16.28515625" style="6" customWidth="1"/>
    <col min="15119" max="15119" width="30.7109375" style="6" customWidth="1"/>
    <col min="15120" max="15123" width="9.140625" style="6"/>
    <col min="15124" max="15124" width="31" style="6" customWidth="1"/>
    <col min="15125" max="15360" width="9.140625" style="6"/>
    <col min="15361" max="15361" width="8.5703125" style="6" customWidth="1"/>
    <col min="15362" max="15362" width="43.28515625" style="6" customWidth="1"/>
    <col min="15363" max="15363" width="15.140625" style="6" customWidth="1"/>
    <col min="15364" max="15364" width="23.5703125" style="6" customWidth="1"/>
    <col min="15365" max="15365" width="18.7109375" style="6" customWidth="1"/>
    <col min="15366" max="15367" width="16.28515625" style="6" customWidth="1"/>
    <col min="15368" max="15368" width="11.85546875" style="6" bestFit="1" customWidth="1"/>
    <col min="15369" max="15372" width="9.7109375" style="6" customWidth="1"/>
    <col min="15373" max="15374" width="16.28515625" style="6" customWidth="1"/>
    <col min="15375" max="15375" width="30.7109375" style="6" customWidth="1"/>
    <col min="15376" max="15379" width="9.140625" style="6"/>
    <col min="15380" max="15380" width="31" style="6" customWidth="1"/>
    <col min="15381" max="15616" width="9.140625" style="6"/>
    <col min="15617" max="15617" width="8.5703125" style="6" customWidth="1"/>
    <col min="15618" max="15618" width="43.28515625" style="6" customWidth="1"/>
    <col min="15619" max="15619" width="15.140625" style="6" customWidth="1"/>
    <col min="15620" max="15620" width="23.5703125" style="6" customWidth="1"/>
    <col min="15621" max="15621" width="18.7109375" style="6" customWidth="1"/>
    <col min="15622" max="15623" width="16.28515625" style="6" customWidth="1"/>
    <col min="15624" max="15624" width="11.85546875" style="6" bestFit="1" customWidth="1"/>
    <col min="15625" max="15628" width="9.7109375" style="6" customWidth="1"/>
    <col min="15629" max="15630" width="16.28515625" style="6" customWidth="1"/>
    <col min="15631" max="15631" width="30.7109375" style="6" customWidth="1"/>
    <col min="15632" max="15635" width="9.140625" style="6"/>
    <col min="15636" max="15636" width="31" style="6" customWidth="1"/>
    <col min="15637" max="15872" width="9.140625" style="6"/>
    <col min="15873" max="15873" width="8.5703125" style="6" customWidth="1"/>
    <col min="15874" max="15874" width="43.28515625" style="6" customWidth="1"/>
    <col min="15875" max="15875" width="15.140625" style="6" customWidth="1"/>
    <col min="15876" max="15876" width="23.5703125" style="6" customWidth="1"/>
    <col min="15877" max="15877" width="18.7109375" style="6" customWidth="1"/>
    <col min="15878" max="15879" width="16.28515625" style="6" customWidth="1"/>
    <col min="15880" max="15880" width="11.85546875" style="6" bestFit="1" customWidth="1"/>
    <col min="15881" max="15884" width="9.7109375" style="6" customWidth="1"/>
    <col min="15885" max="15886" width="16.28515625" style="6" customWidth="1"/>
    <col min="15887" max="15887" width="30.7109375" style="6" customWidth="1"/>
    <col min="15888" max="15891" width="9.140625" style="6"/>
    <col min="15892" max="15892" width="31" style="6" customWidth="1"/>
    <col min="15893" max="16128" width="9.140625" style="6"/>
    <col min="16129" max="16129" width="8.5703125" style="6" customWidth="1"/>
    <col min="16130" max="16130" width="43.28515625" style="6" customWidth="1"/>
    <col min="16131" max="16131" width="15.140625" style="6" customWidth="1"/>
    <col min="16132" max="16132" width="23.5703125" style="6" customWidth="1"/>
    <col min="16133" max="16133" width="18.7109375" style="6" customWidth="1"/>
    <col min="16134" max="16135" width="16.28515625" style="6" customWidth="1"/>
    <col min="16136" max="16136" width="11.85546875" style="6" bestFit="1" customWidth="1"/>
    <col min="16137" max="16140" width="9.7109375" style="6" customWidth="1"/>
    <col min="16141" max="16142" width="16.28515625" style="6" customWidth="1"/>
    <col min="16143" max="16143" width="30.7109375" style="6" customWidth="1"/>
    <col min="16144" max="16147" width="9.140625" style="6"/>
    <col min="16148" max="16148" width="31" style="6" customWidth="1"/>
    <col min="16149" max="16384" width="9.140625" style="6"/>
  </cols>
  <sheetData>
    <row r="1" spans="1:20" x14ac:dyDescent="0.25">
      <c r="A1" s="1"/>
      <c r="B1" s="2"/>
      <c r="C1" s="3"/>
      <c r="D1" s="1"/>
      <c r="E1" s="1"/>
      <c r="F1" s="1"/>
      <c r="G1" s="1"/>
      <c r="H1" s="4"/>
      <c r="I1" s="4"/>
      <c r="J1" s="4"/>
      <c r="K1" s="5" t="s">
        <v>0</v>
      </c>
      <c r="L1" s="5"/>
      <c r="M1" s="5"/>
      <c r="N1" s="5"/>
      <c r="O1" s="5"/>
    </row>
    <row r="2" spans="1:20" x14ac:dyDescent="0.25">
      <c r="A2" s="1"/>
      <c r="B2" s="2"/>
      <c r="C2" s="1" t="s">
        <v>1</v>
      </c>
      <c r="D2" s="1"/>
      <c r="E2" s="1"/>
      <c r="F2" s="1"/>
      <c r="G2" s="1"/>
      <c r="H2" s="4"/>
      <c r="I2" s="4"/>
      <c r="J2" s="4"/>
      <c r="K2" s="4"/>
      <c r="L2" s="5" t="s">
        <v>133</v>
      </c>
      <c r="M2" s="5"/>
      <c r="N2" s="5"/>
      <c r="O2" s="5"/>
    </row>
    <row r="3" spans="1:20" x14ac:dyDescent="0.25">
      <c r="A3" s="1"/>
      <c r="B3" s="2"/>
      <c r="C3" s="3"/>
      <c r="D3" s="1"/>
      <c r="E3" s="1"/>
      <c r="F3" s="1"/>
      <c r="G3" s="1"/>
      <c r="H3" s="4"/>
      <c r="I3" s="4"/>
      <c r="J3" s="4"/>
      <c r="K3" s="4"/>
      <c r="L3" s="4"/>
      <c r="M3" s="1"/>
      <c r="N3" s="1"/>
      <c r="O3" s="1"/>
    </row>
    <row r="4" spans="1:20" ht="14.25" x14ac:dyDescent="0.2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20" ht="14.25" x14ac:dyDescent="0.2">
      <c r="A5" s="8"/>
      <c r="B5" s="8"/>
      <c r="C5" s="8"/>
      <c r="D5" s="8"/>
      <c r="E5" s="8"/>
      <c r="F5" s="8"/>
      <c r="G5" s="8"/>
      <c r="H5" s="9"/>
      <c r="I5" s="9"/>
      <c r="J5" s="9"/>
      <c r="K5" s="9"/>
      <c r="L5" s="9"/>
      <c r="M5" s="8"/>
      <c r="N5" s="8"/>
      <c r="O5" s="8"/>
    </row>
    <row r="6" spans="1:20" x14ac:dyDescent="0.25">
      <c r="A6" s="10" t="s">
        <v>3</v>
      </c>
      <c r="B6" s="11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3"/>
      <c r="H6" s="13"/>
      <c r="I6" s="13"/>
      <c r="J6" s="13"/>
      <c r="K6" s="13"/>
      <c r="L6" s="13"/>
      <c r="M6" s="13"/>
      <c r="N6" s="13"/>
      <c r="O6" s="14" t="s">
        <v>9</v>
      </c>
    </row>
    <row r="7" spans="1:20" ht="47.25" customHeight="1" x14ac:dyDescent="0.2">
      <c r="A7" s="10"/>
      <c r="B7" s="11"/>
      <c r="C7" s="12"/>
      <c r="D7" s="12"/>
      <c r="E7" s="12"/>
      <c r="F7" s="15" t="s">
        <v>10</v>
      </c>
      <c r="G7" s="15" t="s">
        <v>11</v>
      </c>
      <c r="H7" s="16" t="s">
        <v>12</v>
      </c>
      <c r="I7" s="16"/>
      <c r="J7" s="16"/>
      <c r="K7" s="16"/>
      <c r="L7" s="16"/>
      <c r="M7" s="17" t="s">
        <v>13</v>
      </c>
      <c r="N7" s="17" t="s">
        <v>14</v>
      </c>
      <c r="O7" s="14"/>
      <c r="T7" s="18"/>
    </row>
    <row r="8" spans="1:20" x14ac:dyDescent="0.2">
      <c r="A8" s="10" t="s">
        <v>15</v>
      </c>
      <c r="B8" s="19" t="s">
        <v>16</v>
      </c>
      <c r="C8" s="12" t="s">
        <v>17</v>
      </c>
      <c r="D8" s="20" t="s">
        <v>18</v>
      </c>
      <c r="E8" s="21">
        <f>SUM(E9:E12)</f>
        <v>42261.748529999997</v>
      </c>
      <c r="F8" s="21">
        <f>SUM(F9:F12)</f>
        <v>34224.398529999999</v>
      </c>
      <c r="G8" s="21">
        <f>SUM(G9:G12)</f>
        <v>8037.35</v>
      </c>
      <c r="H8" s="22">
        <f>SUM(H9:L12)</f>
        <v>0</v>
      </c>
      <c r="I8" s="22"/>
      <c r="J8" s="22"/>
      <c r="K8" s="22"/>
      <c r="L8" s="22"/>
      <c r="M8" s="21">
        <f>SUM(M9:M12)</f>
        <v>0</v>
      </c>
      <c r="N8" s="21">
        <f>SUM(N9:N12)</f>
        <v>0</v>
      </c>
      <c r="O8" s="14" t="s">
        <v>19</v>
      </c>
      <c r="T8" s="18"/>
    </row>
    <row r="9" spans="1:20" ht="30" x14ac:dyDescent="0.2">
      <c r="A9" s="10"/>
      <c r="B9" s="19"/>
      <c r="C9" s="12"/>
      <c r="D9" s="23" t="s">
        <v>20</v>
      </c>
      <c r="E9" s="21">
        <f>SUM(F9:N9)</f>
        <v>26763.46</v>
      </c>
      <c r="F9" s="21">
        <f>F14</f>
        <v>26763.46</v>
      </c>
      <c r="G9" s="21">
        <f>G14</f>
        <v>0</v>
      </c>
      <c r="H9" s="22">
        <f>H14</f>
        <v>0</v>
      </c>
      <c r="I9" s="22"/>
      <c r="J9" s="22"/>
      <c r="K9" s="22"/>
      <c r="L9" s="22"/>
      <c r="M9" s="21">
        <f t="shared" ref="M9:N12" si="0">M14</f>
        <v>0</v>
      </c>
      <c r="N9" s="21">
        <f t="shared" si="0"/>
        <v>0</v>
      </c>
      <c r="O9" s="14"/>
      <c r="T9" s="18"/>
    </row>
    <row r="10" spans="1:20" ht="30" x14ac:dyDescent="0.2">
      <c r="A10" s="10"/>
      <c r="B10" s="19"/>
      <c r="C10" s="12"/>
      <c r="D10" s="20" t="s">
        <v>21</v>
      </c>
      <c r="E10" s="21">
        <f>SUM(F10:N10)</f>
        <v>0</v>
      </c>
      <c r="F10" s="21">
        <f t="shared" ref="F10:H12" si="1">F15</f>
        <v>0</v>
      </c>
      <c r="G10" s="21">
        <f t="shared" si="1"/>
        <v>0</v>
      </c>
      <c r="H10" s="22">
        <f t="shared" si="1"/>
        <v>0</v>
      </c>
      <c r="I10" s="22"/>
      <c r="J10" s="22"/>
      <c r="K10" s="22"/>
      <c r="L10" s="22"/>
      <c r="M10" s="21">
        <f t="shared" si="0"/>
        <v>0</v>
      </c>
      <c r="N10" s="21">
        <f t="shared" si="0"/>
        <v>0</v>
      </c>
      <c r="O10" s="14"/>
      <c r="T10" s="18"/>
    </row>
    <row r="11" spans="1:20" ht="30" x14ac:dyDescent="0.2">
      <c r="A11" s="10"/>
      <c r="B11" s="19"/>
      <c r="C11" s="12"/>
      <c r="D11" s="24" t="s">
        <v>22</v>
      </c>
      <c r="E11" s="21">
        <f>SUM(F11:N11)</f>
        <v>15498.288530000002</v>
      </c>
      <c r="F11" s="21">
        <f t="shared" si="1"/>
        <v>7460.9385300000004</v>
      </c>
      <c r="G11" s="21">
        <f t="shared" si="1"/>
        <v>8037.35</v>
      </c>
      <c r="H11" s="22">
        <f t="shared" si="1"/>
        <v>0</v>
      </c>
      <c r="I11" s="22"/>
      <c r="J11" s="22"/>
      <c r="K11" s="22"/>
      <c r="L11" s="22"/>
      <c r="M11" s="21">
        <f t="shared" si="0"/>
        <v>0</v>
      </c>
      <c r="N11" s="21">
        <f t="shared" si="0"/>
        <v>0</v>
      </c>
      <c r="O11" s="14"/>
      <c r="T11" s="18"/>
    </row>
    <row r="12" spans="1:20" ht="30" x14ac:dyDescent="0.2">
      <c r="A12" s="10"/>
      <c r="B12" s="19"/>
      <c r="C12" s="12"/>
      <c r="D12" s="20" t="s">
        <v>23</v>
      </c>
      <c r="E12" s="21">
        <f>SUM(F12:N12)</f>
        <v>0</v>
      </c>
      <c r="F12" s="21">
        <f t="shared" si="1"/>
        <v>0</v>
      </c>
      <c r="G12" s="21">
        <f t="shared" si="1"/>
        <v>0</v>
      </c>
      <c r="H12" s="22">
        <f t="shared" si="1"/>
        <v>0</v>
      </c>
      <c r="I12" s="22"/>
      <c r="J12" s="22"/>
      <c r="K12" s="22"/>
      <c r="L12" s="22"/>
      <c r="M12" s="21">
        <f t="shared" si="0"/>
        <v>0</v>
      </c>
      <c r="N12" s="21">
        <f t="shared" si="0"/>
        <v>0</v>
      </c>
      <c r="O12" s="14"/>
      <c r="T12" s="18"/>
    </row>
    <row r="13" spans="1:20" x14ac:dyDescent="0.2">
      <c r="A13" s="10" t="s">
        <v>24</v>
      </c>
      <c r="B13" s="19" t="s">
        <v>25</v>
      </c>
      <c r="C13" s="12" t="s">
        <v>17</v>
      </c>
      <c r="D13" s="20" t="s">
        <v>18</v>
      </c>
      <c r="E13" s="25">
        <f>SUM(E14:E17)</f>
        <v>42261.748529999997</v>
      </c>
      <c r="F13" s="25">
        <f>SUM(F14:F17)</f>
        <v>34224.398529999999</v>
      </c>
      <c r="G13" s="25">
        <f>SUM(G14:G17)</f>
        <v>8037.35</v>
      </c>
      <c r="H13" s="26">
        <f>SUM(H14:L17)</f>
        <v>0</v>
      </c>
      <c r="I13" s="26"/>
      <c r="J13" s="26"/>
      <c r="K13" s="26"/>
      <c r="L13" s="26"/>
      <c r="M13" s="25">
        <f>SUM(M14:M17)</f>
        <v>0</v>
      </c>
      <c r="N13" s="25">
        <f>SUM(N14:N17)</f>
        <v>0</v>
      </c>
      <c r="O13" s="27" t="s">
        <v>19</v>
      </c>
      <c r="T13" s="18"/>
    </row>
    <row r="14" spans="1:20" ht="30" x14ac:dyDescent="0.2">
      <c r="A14" s="10"/>
      <c r="B14" s="19"/>
      <c r="C14" s="12"/>
      <c r="D14" s="23" t="s">
        <v>20</v>
      </c>
      <c r="E14" s="25">
        <f>SUM(F14:N14)</f>
        <v>26763.46</v>
      </c>
      <c r="F14" s="25">
        <v>26763.46</v>
      </c>
      <c r="G14" s="25">
        <v>0</v>
      </c>
      <c r="H14" s="26">
        <v>0</v>
      </c>
      <c r="I14" s="26"/>
      <c r="J14" s="26"/>
      <c r="K14" s="26"/>
      <c r="L14" s="26"/>
      <c r="M14" s="25">
        <v>0</v>
      </c>
      <c r="N14" s="25">
        <v>0</v>
      </c>
      <c r="O14" s="28"/>
      <c r="T14" s="18"/>
    </row>
    <row r="15" spans="1:20" ht="30" x14ac:dyDescent="0.2">
      <c r="A15" s="10"/>
      <c r="B15" s="19"/>
      <c r="C15" s="12"/>
      <c r="D15" s="20" t="s">
        <v>21</v>
      </c>
      <c r="E15" s="25">
        <f>SUM(F15:N15)</f>
        <v>0</v>
      </c>
      <c r="F15" s="25">
        <v>0</v>
      </c>
      <c r="G15" s="25">
        <v>0</v>
      </c>
      <c r="H15" s="26">
        <v>0</v>
      </c>
      <c r="I15" s="26"/>
      <c r="J15" s="26"/>
      <c r="K15" s="26"/>
      <c r="L15" s="26"/>
      <c r="M15" s="25">
        <v>0</v>
      </c>
      <c r="N15" s="25">
        <v>0</v>
      </c>
      <c r="O15" s="28"/>
      <c r="T15" s="18"/>
    </row>
    <row r="16" spans="1:20" ht="30" x14ac:dyDescent="0.2">
      <c r="A16" s="10"/>
      <c r="B16" s="19"/>
      <c r="C16" s="12"/>
      <c r="D16" s="24" t="s">
        <v>22</v>
      </c>
      <c r="E16" s="25">
        <f>SUM(F16:N16)</f>
        <v>15498.288530000002</v>
      </c>
      <c r="F16" s="25">
        <v>7460.9385300000004</v>
      </c>
      <c r="G16" s="25">
        <v>8037.35</v>
      </c>
      <c r="H16" s="26">
        <v>0</v>
      </c>
      <c r="I16" s="26"/>
      <c r="J16" s="26"/>
      <c r="K16" s="26"/>
      <c r="L16" s="26"/>
      <c r="M16" s="25">
        <v>0</v>
      </c>
      <c r="N16" s="25">
        <v>0</v>
      </c>
      <c r="O16" s="28"/>
      <c r="T16" s="18"/>
    </row>
    <row r="17" spans="1:20" ht="30" x14ac:dyDescent="0.2">
      <c r="A17" s="10"/>
      <c r="B17" s="19"/>
      <c r="C17" s="12"/>
      <c r="D17" s="20" t="s">
        <v>23</v>
      </c>
      <c r="E17" s="25">
        <f>SUM(F17:N17)</f>
        <v>0</v>
      </c>
      <c r="F17" s="25">
        <v>0</v>
      </c>
      <c r="G17" s="25">
        <v>0</v>
      </c>
      <c r="H17" s="26">
        <v>0</v>
      </c>
      <c r="I17" s="26"/>
      <c r="J17" s="26"/>
      <c r="K17" s="26"/>
      <c r="L17" s="26"/>
      <c r="M17" s="25">
        <v>0</v>
      </c>
      <c r="N17" s="25">
        <v>0</v>
      </c>
      <c r="O17" s="28"/>
      <c r="T17" s="18"/>
    </row>
    <row r="18" spans="1:20" x14ac:dyDescent="0.2">
      <c r="A18" s="10"/>
      <c r="B18" s="19" t="s">
        <v>26</v>
      </c>
      <c r="C18" s="12"/>
      <c r="D18" s="29"/>
      <c r="E18" s="30" t="s">
        <v>27</v>
      </c>
      <c r="F18" s="30" t="s">
        <v>10</v>
      </c>
      <c r="G18" s="30" t="s">
        <v>11</v>
      </c>
      <c r="H18" s="31" t="s">
        <v>28</v>
      </c>
      <c r="I18" s="31" t="s">
        <v>29</v>
      </c>
      <c r="J18" s="31"/>
      <c r="K18" s="31"/>
      <c r="L18" s="31"/>
      <c r="M18" s="12" t="s">
        <v>13</v>
      </c>
      <c r="N18" s="12" t="s">
        <v>14</v>
      </c>
      <c r="O18" s="28"/>
      <c r="T18" s="18"/>
    </row>
    <row r="19" spans="1:20" x14ac:dyDescent="0.2">
      <c r="A19" s="10"/>
      <c r="B19" s="19"/>
      <c r="C19" s="12"/>
      <c r="D19" s="29"/>
      <c r="E19" s="30"/>
      <c r="F19" s="30"/>
      <c r="G19" s="30"/>
      <c r="H19" s="31"/>
      <c r="I19" s="32" t="s">
        <v>30</v>
      </c>
      <c r="J19" s="32" t="s">
        <v>31</v>
      </c>
      <c r="K19" s="32" t="s">
        <v>32</v>
      </c>
      <c r="L19" s="32" t="s">
        <v>33</v>
      </c>
      <c r="M19" s="12"/>
      <c r="N19" s="12"/>
      <c r="O19" s="28"/>
      <c r="T19" s="18"/>
    </row>
    <row r="20" spans="1:20" x14ac:dyDescent="0.2">
      <c r="A20" s="10"/>
      <c r="B20" s="19"/>
      <c r="C20" s="12"/>
      <c r="D20" s="29"/>
      <c r="E20" s="33">
        <f>SUM(F20,G20,H20,M20,N20)</f>
        <v>7</v>
      </c>
      <c r="F20" s="33">
        <v>6</v>
      </c>
      <c r="G20" s="33">
        <v>1</v>
      </c>
      <c r="H20" s="34" t="s">
        <v>34</v>
      </c>
      <c r="I20" s="34" t="s">
        <v>34</v>
      </c>
      <c r="J20" s="34" t="s">
        <v>34</v>
      </c>
      <c r="K20" s="34" t="s">
        <v>34</v>
      </c>
      <c r="L20" s="34" t="s">
        <v>34</v>
      </c>
      <c r="M20" s="35" t="s">
        <v>34</v>
      </c>
      <c r="N20" s="35" t="s">
        <v>34</v>
      </c>
      <c r="O20" s="36"/>
      <c r="T20" s="18"/>
    </row>
    <row r="21" spans="1:20" ht="15" customHeight="1" x14ac:dyDescent="0.2">
      <c r="A21" s="10" t="s">
        <v>35</v>
      </c>
      <c r="B21" s="19" t="s">
        <v>36</v>
      </c>
      <c r="C21" s="12" t="s">
        <v>17</v>
      </c>
      <c r="D21" s="20" t="s">
        <v>18</v>
      </c>
      <c r="E21" s="21">
        <f>SUM(E22:E25)</f>
        <v>241489.42200000002</v>
      </c>
      <c r="F21" s="21">
        <f>SUM(F22:F25)</f>
        <v>0</v>
      </c>
      <c r="G21" s="21">
        <f>SUM(G22:G25)</f>
        <v>0</v>
      </c>
      <c r="H21" s="22">
        <f>SUM(H22:L25)</f>
        <v>87053.422000000006</v>
      </c>
      <c r="I21" s="22"/>
      <c r="J21" s="22"/>
      <c r="K21" s="22"/>
      <c r="L21" s="22"/>
      <c r="M21" s="21">
        <f>SUM(M22:M25)</f>
        <v>88731</v>
      </c>
      <c r="N21" s="21">
        <f>SUM(N22:N25)</f>
        <v>65705</v>
      </c>
      <c r="O21" s="14" t="s">
        <v>19</v>
      </c>
      <c r="T21" s="18"/>
    </row>
    <row r="22" spans="1:20" ht="30" x14ac:dyDescent="0.2">
      <c r="A22" s="10"/>
      <c r="B22" s="19"/>
      <c r="C22" s="12"/>
      <c r="D22" s="23" t="s">
        <v>20</v>
      </c>
      <c r="E22" s="21">
        <f>SUM(F22:N22)</f>
        <v>0</v>
      </c>
      <c r="F22" s="21">
        <f>F27</f>
        <v>0</v>
      </c>
      <c r="G22" s="21">
        <f>G27</f>
        <v>0</v>
      </c>
      <c r="H22" s="22">
        <f>H27</f>
        <v>0</v>
      </c>
      <c r="I22" s="22"/>
      <c r="J22" s="22"/>
      <c r="K22" s="22"/>
      <c r="L22" s="22"/>
      <c r="M22" s="21">
        <f t="shared" ref="M22:N25" si="2">M27</f>
        <v>0</v>
      </c>
      <c r="N22" s="21">
        <f t="shared" si="2"/>
        <v>0</v>
      </c>
      <c r="O22" s="14"/>
      <c r="T22" s="18"/>
    </row>
    <row r="23" spans="1:20" ht="30" x14ac:dyDescent="0.2">
      <c r="A23" s="10"/>
      <c r="B23" s="19"/>
      <c r="C23" s="12"/>
      <c r="D23" s="20" t="s">
        <v>21</v>
      </c>
      <c r="E23" s="21">
        <f>SUM(F23:N23)</f>
        <v>0</v>
      </c>
      <c r="F23" s="21">
        <f t="shared" ref="F23:H25" si="3">F28</f>
        <v>0</v>
      </c>
      <c r="G23" s="21">
        <f t="shared" si="3"/>
        <v>0</v>
      </c>
      <c r="H23" s="22">
        <f t="shared" si="3"/>
        <v>0</v>
      </c>
      <c r="I23" s="22"/>
      <c r="J23" s="22"/>
      <c r="K23" s="22"/>
      <c r="L23" s="22"/>
      <c r="M23" s="21">
        <f t="shared" si="2"/>
        <v>0</v>
      </c>
      <c r="N23" s="21">
        <f t="shared" si="2"/>
        <v>0</v>
      </c>
      <c r="O23" s="14"/>
      <c r="T23" s="18"/>
    </row>
    <row r="24" spans="1:20" ht="30" x14ac:dyDescent="0.2">
      <c r="A24" s="10"/>
      <c r="B24" s="19"/>
      <c r="C24" s="12"/>
      <c r="D24" s="24" t="s">
        <v>22</v>
      </c>
      <c r="E24" s="21">
        <f>SUM(F24:N24)</f>
        <v>241489.42200000002</v>
      </c>
      <c r="F24" s="21">
        <f t="shared" si="3"/>
        <v>0</v>
      </c>
      <c r="G24" s="21">
        <f t="shared" si="3"/>
        <v>0</v>
      </c>
      <c r="H24" s="22">
        <f t="shared" si="3"/>
        <v>87053.422000000006</v>
      </c>
      <c r="I24" s="22"/>
      <c r="J24" s="22"/>
      <c r="K24" s="22"/>
      <c r="L24" s="22"/>
      <c r="M24" s="21">
        <f t="shared" si="2"/>
        <v>88731</v>
      </c>
      <c r="N24" s="21">
        <f t="shared" si="2"/>
        <v>65705</v>
      </c>
      <c r="O24" s="14"/>
      <c r="T24" s="18"/>
    </row>
    <row r="25" spans="1:20" ht="30" x14ac:dyDescent="0.2">
      <c r="A25" s="10"/>
      <c r="B25" s="19"/>
      <c r="C25" s="12"/>
      <c r="D25" s="20" t="s">
        <v>23</v>
      </c>
      <c r="E25" s="21">
        <f>SUM(F25:N25)</f>
        <v>0</v>
      </c>
      <c r="F25" s="21">
        <f t="shared" si="3"/>
        <v>0</v>
      </c>
      <c r="G25" s="21">
        <f t="shared" si="3"/>
        <v>0</v>
      </c>
      <c r="H25" s="22">
        <f t="shared" si="3"/>
        <v>0</v>
      </c>
      <c r="I25" s="22"/>
      <c r="J25" s="22"/>
      <c r="K25" s="22"/>
      <c r="L25" s="22"/>
      <c r="M25" s="21">
        <f t="shared" si="2"/>
        <v>0</v>
      </c>
      <c r="N25" s="21">
        <f t="shared" si="2"/>
        <v>0</v>
      </c>
      <c r="O25" s="14"/>
      <c r="T25" s="18"/>
    </row>
    <row r="26" spans="1:20" x14ac:dyDescent="0.2">
      <c r="A26" s="10" t="s">
        <v>37</v>
      </c>
      <c r="B26" s="19" t="s">
        <v>38</v>
      </c>
      <c r="C26" s="12" t="s">
        <v>17</v>
      </c>
      <c r="D26" s="20" t="s">
        <v>18</v>
      </c>
      <c r="E26" s="25">
        <f>SUM(E27:E30)</f>
        <v>241489.42200000002</v>
      </c>
      <c r="F26" s="25">
        <f>F27+F28+F29+F30</f>
        <v>0</v>
      </c>
      <c r="G26" s="25">
        <f>G27+G28+G29+G30</f>
        <v>0</v>
      </c>
      <c r="H26" s="26">
        <f>H27+H28+H29+H30</f>
        <v>87053.422000000006</v>
      </c>
      <c r="I26" s="26"/>
      <c r="J26" s="26"/>
      <c r="K26" s="26"/>
      <c r="L26" s="26"/>
      <c r="M26" s="25">
        <f>M27+M28+M29+M30</f>
        <v>88731</v>
      </c>
      <c r="N26" s="25">
        <f>N27+N28+N29+N30</f>
        <v>65705</v>
      </c>
      <c r="O26" s="27" t="s">
        <v>19</v>
      </c>
      <c r="T26" s="18"/>
    </row>
    <row r="27" spans="1:20" ht="30" x14ac:dyDescent="0.2">
      <c r="A27" s="10"/>
      <c r="B27" s="19"/>
      <c r="C27" s="12"/>
      <c r="D27" s="23" t="s">
        <v>20</v>
      </c>
      <c r="E27" s="25">
        <f>SUM(F27:N27)</f>
        <v>0</v>
      </c>
      <c r="F27" s="25">
        <f>I27+G27+N27+O27++H27</f>
        <v>0</v>
      </c>
      <c r="G27" s="25">
        <f>J27+H27+O27+P27++I27</f>
        <v>0</v>
      </c>
      <c r="H27" s="26">
        <v>0</v>
      </c>
      <c r="I27" s="26"/>
      <c r="J27" s="26"/>
      <c r="K27" s="26"/>
      <c r="L27" s="26"/>
      <c r="M27" s="25">
        <f>P27+N27+U27+V27++O27</f>
        <v>0</v>
      </c>
      <c r="N27" s="25">
        <f>Q27+O27+V27+W27++P27</f>
        <v>0</v>
      </c>
      <c r="O27" s="28"/>
      <c r="T27" s="18"/>
    </row>
    <row r="28" spans="1:20" ht="30" x14ac:dyDescent="0.2">
      <c r="A28" s="10"/>
      <c r="B28" s="19"/>
      <c r="C28" s="12"/>
      <c r="D28" s="20" t="s">
        <v>21</v>
      </c>
      <c r="E28" s="25">
        <f>SUM(F28:N28)</f>
        <v>0</v>
      </c>
      <c r="F28" s="25">
        <f>I28+G28+N28+O28++H28</f>
        <v>0</v>
      </c>
      <c r="G28" s="25">
        <f>J28+H28+O28+P28++I28</f>
        <v>0</v>
      </c>
      <c r="H28" s="26">
        <v>0</v>
      </c>
      <c r="I28" s="26"/>
      <c r="J28" s="26"/>
      <c r="K28" s="26"/>
      <c r="L28" s="26"/>
      <c r="M28" s="25">
        <f>P28+N28+U28+V28++O28</f>
        <v>0</v>
      </c>
      <c r="N28" s="25">
        <f>Q28+O28+V28+W28++P28</f>
        <v>0</v>
      </c>
      <c r="O28" s="28"/>
      <c r="T28" s="18"/>
    </row>
    <row r="29" spans="1:20" ht="30" x14ac:dyDescent="0.2">
      <c r="A29" s="10"/>
      <c r="B29" s="19"/>
      <c r="C29" s="12"/>
      <c r="D29" s="24" t="s">
        <v>22</v>
      </c>
      <c r="E29" s="25">
        <f>SUM(F29:N29)</f>
        <v>241489.42200000002</v>
      </c>
      <c r="F29" s="25">
        <v>0</v>
      </c>
      <c r="G29" s="25">
        <v>0</v>
      </c>
      <c r="H29" s="26">
        <v>87053.422000000006</v>
      </c>
      <c r="I29" s="26"/>
      <c r="J29" s="26"/>
      <c r="K29" s="26"/>
      <c r="L29" s="26"/>
      <c r="M29" s="25">
        <v>88731</v>
      </c>
      <c r="N29" s="25">
        <v>65705</v>
      </c>
      <c r="O29" s="28"/>
      <c r="T29" s="18"/>
    </row>
    <row r="30" spans="1:20" ht="30" x14ac:dyDescent="0.2">
      <c r="A30" s="10"/>
      <c r="B30" s="19"/>
      <c r="C30" s="12"/>
      <c r="D30" s="20" t="s">
        <v>23</v>
      </c>
      <c r="E30" s="25">
        <f>SUM(F30:N30)</f>
        <v>0</v>
      </c>
      <c r="F30" s="25">
        <f>I30+G30+N30+O30++H30</f>
        <v>0</v>
      </c>
      <c r="G30" s="25">
        <f>J30+H30+O30+P30++I30</f>
        <v>0</v>
      </c>
      <c r="H30" s="26">
        <v>0</v>
      </c>
      <c r="I30" s="26"/>
      <c r="J30" s="26"/>
      <c r="K30" s="26"/>
      <c r="L30" s="26"/>
      <c r="M30" s="25">
        <f>P30+N30+U30+V30++O30</f>
        <v>0</v>
      </c>
      <c r="N30" s="25">
        <f>Q30+O30+V30+W30++P30</f>
        <v>0</v>
      </c>
      <c r="O30" s="28"/>
      <c r="T30" s="18"/>
    </row>
    <row r="31" spans="1:20" x14ac:dyDescent="0.2">
      <c r="A31" s="10"/>
      <c r="B31" s="19" t="s">
        <v>39</v>
      </c>
      <c r="C31" s="12"/>
      <c r="D31" s="29"/>
      <c r="E31" s="30" t="s">
        <v>27</v>
      </c>
      <c r="F31" s="30" t="s">
        <v>10</v>
      </c>
      <c r="G31" s="30" t="s">
        <v>11</v>
      </c>
      <c r="H31" s="31" t="s">
        <v>28</v>
      </c>
      <c r="I31" s="31" t="s">
        <v>29</v>
      </c>
      <c r="J31" s="31"/>
      <c r="K31" s="31"/>
      <c r="L31" s="31"/>
      <c r="M31" s="12" t="s">
        <v>13</v>
      </c>
      <c r="N31" s="12" t="s">
        <v>14</v>
      </c>
      <c r="O31" s="28"/>
      <c r="T31" s="18"/>
    </row>
    <row r="32" spans="1:20" x14ac:dyDescent="0.2">
      <c r="A32" s="10"/>
      <c r="B32" s="19"/>
      <c r="C32" s="12"/>
      <c r="D32" s="29"/>
      <c r="E32" s="30"/>
      <c r="F32" s="30"/>
      <c r="G32" s="30"/>
      <c r="H32" s="31"/>
      <c r="I32" s="32" t="s">
        <v>30</v>
      </c>
      <c r="J32" s="32" t="s">
        <v>31</v>
      </c>
      <c r="K32" s="32" t="s">
        <v>32</v>
      </c>
      <c r="L32" s="32" t="s">
        <v>33</v>
      </c>
      <c r="M32" s="12"/>
      <c r="N32" s="12"/>
      <c r="O32" s="28"/>
      <c r="T32" s="18"/>
    </row>
    <row r="33" spans="1:20" x14ac:dyDescent="0.2">
      <c r="A33" s="10"/>
      <c r="B33" s="19"/>
      <c r="C33" s="12"/>
      <c r="D33" s="29"/>
      <c r="E33" s="33">
        <f>SUM(F33,G33,H33,M33,N33)</f>
        <v>6</v>
      </c>
      <c r="F33" s="33">
        <v>0</v>
      </c>
      <c r="G33" s="33">
        <v>0</v>
      </c>
      <c r="H33" s="34">
        <v>6</v>
      </c>
      <c r="I33" s="34" t="s">
        <v>34</v>
      </c>
      <c r="J33" s="34" t="s">
        <v>34</v>
      </c>
      <c r="K33" s="34" t="s">
        <v>34</v>
      </c>
      <c r="L33" s="34">
        <v>6</v>
      </c>
      <c r="M33" s="33">
        <v>0</v>
      </c>
      <c r="N33" s="33">
        <v>0</v>
      </c>
      <c r="O33" s="36"/>
      <c r="T33" s="18"/>
    </row>
    <row r="34" spans="1:20" x14ac:dyDescent="0.2">
      <c r="A34" s="37" t="s">
        <v>40</v>
      </c>
      <c r="B34" s="38" t="s">
        <v>41</v>
      </c>
      <c r="C34" s="12" t="s">
        <v>17</v>
      </c>
      <c r="D34" s="20" t="s">
        <v>18</v>
      </c>
      <c r="E34" s="21">
        <f>SUM(E35:E38)</f>
        <v>2432776.7650300004</v>
      </c>
      <c r="F34" s="21">
        <f>F35+F36+F37+F38</f>
        <v>280324.56716999999</v>
      </c>
      <c r="G34" s="21">
        <f>G35+G36+G37+G38</f>
        <v>495364.59801999998</v>
      </c>
      <c r="H34" s="22">
        <f>H35+H36+H37+H38</f>
        <v>623752.09218000004</v>
      </c>
      <c r="I34" s="22"/>
      <c r="J34" s="22"/>
      <c r="K34" s="22"/>
      <c r="L34" s="22"/>
      <c r="M34" s="21">
        <f>M35+M36+M37+M38</f>
        <v>504532.55783000001</v>
      </c>
      <c r="N34" s="21">
        <f>N35+N36+N37+N38</f>
        <v>528802.94983000006</v>
      </c>
      <c r="O34" s="14" t="s">
        <v>19</v>
      </c>
    </row>
    <row r="35" spans="1:20" ht="30" x14ac:dyDescent="0.2">
      <c r="A35" s="37"/>
      <c r="B35" s="38"/>
      <c r="C35" s="12"/>
      <c r="D35" s="23" t="s">
        <v>20</v>
      </c>
      <c r="E35" s="21">
        <f>SUM(F35:N35)</f>
        <v>6895</v>
      </c>
      <c r="F35" s="21">
        <f>F40+F48+F56+F64+F72+F80+F88+F96+F104+F112+F120+F128+F136+F144+F152+F160+F168+F176+F184+F192+F209+F220+F228+F239</f>
        <v>1255</v>
      </c>
      <c r="G35" s="21">
        <f>G40+G48+G56+G64+G72+G80+G88+G96+G104+G112+G120+G128+G136+G144+G152+G160+G168+G176+G184+G192+G209+G220+G228+G239</f>
        <v>1329</v>
      </c>
      <c r="H35" s="22">
        <f>H40+H48+H56+H64+H72+H80+H88+H96+H104+H112+H120+H128+H136+H144+H152+H160+H168+H176+H184+H192+H209+H220+H228+H239</f>
        <v>1435</v>
      </c>
      <c r="I35" s="22"/>
      <c r="J35" s="22"/>
      <c r="K35" s="22"/>
      <c r="L35" s="22"/>
      <c r="M35" s="21">
        <f t="shared" ref="M35:N38" si="4">M40+M48+M56+M64+M72+M80+M88+M96+M104+M112+M120+M128+M136+M144+M152+M160+M168+M176+M184+M192+M209+M220+M228+M239</f>
        <v>1437</v>
      </c>
      <c r="N35" s="21">
        <f t="shared" si="4"/>
        <v>1439</v>
      </c>
      <c r="O35" s="14"/>
    </row>
    <row r="36" spans="1:20" ht="30" x14ac:dyDescent="0.2">
      <c r="A36" s="37"/>
      <c r="B36" s="38"/>
      <c r="C36" s="12"/>
      <c r="D36" s="20" t="s">
        <v>21</v>
      </c>
      <c r="E36" s="21">
        <f>SUM(F36:N36)</f>
        <v>0</v>
      </c>
      <c r="F36" s="21">
        <f t="shared" ref="F36:G38" si="5">F41+F49+F57+F65+F73+F81+F89+F97+F105+F113+F121+F129+F137+F145+F153+F161+F169+F177+F185+F193+F210+F221+F229+F240</f>
        <v>0</v>
      </c>
      <c r="G36" s="21">
        <f t="shared" si="5"/>
        <v>0</v>
      </c>
      <c r="H36" s="22">
        <f>H41+H49+H57+H65+H73+H81+H89+H97+H105+H113+H121+H129+H137+H145+H153+H161+H169+H177+H185+H193+H210+H221+H229+H240</f>
        <v>0</v>
      </c>
      <c r="I36" s="22"/>
      <c r="J36" s="22"/>
      <c r="K36" s="22"/>
      <c r="L36" s="22"/>
      <c r="M36" s="21">
        <f t="shared" si="4"/>
        <v>0</v>
      </c>
      <c r="N36" s="21">
        <f t="shared" si="4"/>
        <v>0</v>
      </c>
      <c r="O36" s="14"/>
    </row>
    <row r="37" spans="1:20" ht="30" x14ac:dyDescent="0.2">
      <c r="A37" s="37"/>
      <c r="B37" s="38"/>
      <c r="C37" s="12"/>
      <c r="D37" s="24" t="s">
        <v>22</v>
      </c>
      <c r="E37" s="21">
        <f>SUM(F37:N37)</f>
        <v>2425881.7650300004</v>
      </c>
      <c r="F37" s="21">
        <f t="shared" si="5"/>
        <v>279069.56716999999</v>
      </c>
      <c r="G37" s="21">
        <f t="shared" si="5"/>
        <v>494035.59801999998</v>
      </c>
      <c r="H37" s="22">
        <f>H42+H50+H58+H66+H74+H82+H90+H98+H106+H114+H122+H130+H138+H146+H154+H162+H170+H178+H186+H194+H211+H222+H230+H241</f>
        <v>622317.09218000004</v>
      </c>
      <c r="I37" s="22"/>
      <c r="J37" s="22"/>
      <c r="K37" s="22"/>
      <c r="L37" s="22"/>
      <c r="M37" s="21">
        <f t="shared" si="4"/>
        <v>503095.55783000001</v>
      </c>
      <c r="N37" s="21">
        <f t="shared" si="4"/>
        <v>527363.94983000006</v>
      </c>
      <c r="O37" s="14"/>
    </row>
    <row r="38" spans="1:20" ht="30" x14ac:dyDescent="0.2">
      <c r="A38" s="37"/>
      <c r="B38" s="38"/>
      <c r="C38" s="12"/>
      <c r="D38" s="20" t="s">
        <v>23</v>
      </c>
      <c r="E38" s="21">
        <f>SUM(F38:N38)</f>
        <v>0</v>
      </c>
      <c r="F38" s="21">
        <f t="shared" si="5"/>
        <v>0</v>
      </c>
      <c r="G38" s="21">
        <f t="shared" si="5"/>
        <v>0</v>
      </c>
      <c r="H38" s="22">
        <f>H43+H51+H59+H67+H75+H83+H91+H99+H107+H115+H123+H131+H139+H147+H155+H163+H171+H179+H187+H195+H212+H223+H231+H242</f>
        <v>0</v>
      </c>
      <c r="I38" s="22"/>
      <c r="J38" s="22"/>
      <c r="K38" s="22"/>
      <c r="L38" s="22"/>
      <c r="M38" s="21">
        <f t="shared" si="4"/>
        <v>0</v>
      </c>
      <c r="N38" s="21">
        <f t="shared" si="4"/>
        <v>0</v>
      </c>
      <c r="O38" s="14"/>
    </row>
    <row r="39" spans="1:20" x14ac:dyDescent="0.2">
      <c r="A39" s="37" t="s">
        <v>42</v>
      </c>
      <c r="B39" s="38" t="s">
        <v>43</v>
      </c>
      <c r="C39" s="12" t="s">
        <v>17</v>
      </c>
      <c r="D39" s="20" t="s">
        <v>18</v>
      </c>
      <c r="E39" s="25">
        <f>SUM(E40:E43)</f>
        <v>7654.8353399999996</v>
      </c>
      <c r="F39" s="25">
        <f>SUM(F40:F43)</f>
        <v>5757.0153399999999</v>
      </c>
      <c r="G39" s="25">
        <f>SUM(G40:G43)</f>
        <v>1897.82</v>
      </c>
      <c r="H39" s="26">
        <f>SUM(H40:L43)</f>
        <v>0</v>
      </c>
      <c r="I39" s="26"/>
      <c r="J39" s="26"/>
      <c r="K39" s="26"/>
      <c r="L39" s="26"/>
      <c r="M39" s="25">
        <f>SUM(M40:M43)</f>
        <v>0</v>
      </c>
      <c r="N39" s="25">
        <f>SUM(N40:N43)</f>
        <v>0</v>
      </c>
      <c r="O39" s="27" t="s">
        <v>19</v>
      </c>
    </row>
    <row r="40" spans="1:20" ht="30" x14ac:dyDescent="0.2">
      <c r="A40" s="37"/>
      <c r="B40" s="38"/>
      <c r="C40" s="12"/>
      <c r="D40" s="23" t="s">
        <v>20</v>
      </c>
      <c r="E40" s="25">
        <f>SUM(F40:N40)</f>
        <v>0</v>
      </c>
      <c r="F40" s="25">
        <v>0</v>
      </c>
      <c r="G40" s="25">
        <v>0</v>
      </c>
      <c r="H40" s="26">
        <v>0</v>
      </c>
      <c r="I40" s="26"/>
      <c r="J40" s="26"/>
      <c r="K40" s="26"/>
      <c r="L40" s="26"/>
      <c r="M40" s="25">
        <v>0</v>
      </c>
      <c r="N40" s="25">
        <v>0</v>
      </c>
      <c r="O40" s="28"/>
    </row>
    <row r="41" spans="1:20" ht="30" x14ac:dyDescent="0.2">
      <c r="A41" s="37"/>
      <c r="B41" s="38"/>
      <c r="C41" s="12"/>
      <c r="D41" s="20" t="s">
        <v>21</v>
      </c>
      <c r="E41" s="25">
        <f>SUM(F41:N41)</f>
        <v>0</v>
      </c>
      <c r="F41" s="25">
        <v>0</v>
      </c>
      <c r="G41" s="25">
        <v>0</v>
      </c>
      <c r="H41" s="26">
        <v>0</v>
      </c>
      <c r="I41" s="26"/>
      <c r="J41" s="26"/>
      <c r="K41" s="26"/>
      <c r="L41" s="26"/>
      <c r="M41" s="25">
        <v>0</v>
      </c>
      <c r="N41" s="25">
        <v>0</v>
      </c>
      <c r="O41" s="28"/>
    </row>
    <row r="42" spans="1:20" ht="30" x14ac:dyDescent="0.2">
      <c r="A42" s="37"/>
      <c r="B42" s="38"/>
      <c r="C42" s="12"/>
      <c r="D42" s="24" t="s">
        <v>22</v>
      </c>
      <c r="E42" s="25">
        <f>SUM(F42:N42)</f>
        <v>7654.8353399999996</v>
      </c>
      <c r="F42" s="25">
        <v>5757.0153399999999</v>
      </c>
      <c r="G42" s="25">
        <v>1897.82</v>
      </c>
      <c r="H42" s="26">
        <v>0</v>
      </c>
      <c r="I42" s="26"/>
      <c r="J42" s="26"/>
      <c r="K42" s="26"/>
      <c r="L42" s="26"/>
      <c r="M42" s="25">
        <v>0</v>
      </c>
      <c r="N42" s="25">
        <v>0</v>
      </c>
      <c r="O42" s="28"/>
    </row>
    <row r="43" spans="1:20" ht="30" x14ac:dyDescent="0.2">
      <c r="A43" s="37"/>
      <c r="B43" s="38"/>
      <c r="C43" s="12"/>
      <c r="D43" s="20" t="s">
        <v>23</v>
      </c>
      <c r="E43" s="25">
        <f>SUM(F43:N43)</f>
        <v>0</v>
      </c>
      <c r="F43" s="25">
        <v>0</v>
      </c>
      <c r="G43" s="25">
        <v>0</v>
      </c>
      <c r="H43" s="26">
        <v>0</v>
      </c>
      <c r="I43" s="26"/>
      <c r="J43" s="26"/>
      <c r="K43" s="26"/>
      <c r="L43" s="26"/>
      <c r="M43" s="25">
        <v>0</v>
      </c>
      <c r="N43" s="25">
        <v>0</v>
      </c>
      <c r="O43" s="28"/>
    </row>
    <row r="44" spans="1:20" x14ac:dyDescent="0.2">
      <c r="A44" s="37"/>
      <c r="B44" s="38" t="s">
        <v>44</v>
      </c>
      <c r="C44" s="12"/>
      <c r="D44" s="29"/>
      <c r="E44" s="30" t="s">
        <v>27</v>
      </c>
      <c r="F44" s="30" t="s">
        <v>10</v>
      </c>
      <c r="G44" s="30" t="s">
        <v>11</v>
      </c>
      <c r="H44" s="31" t="s">
        <v>28</v>
      </c>
      <c r="I44" s="31" t="s">
        <v>29</v>
      </c>
      <c r="J44" s="31"/>
      <c r="K44" s="31"/>
      <c r="L44" s="31"/>
      <c r="M44" s="12" t="s">
        <v>13</v>
      </c>
      <c r="N44" s="12" t="s">
        <v>14</v>
      </c>
      <c r="O44" s="28"/>
    </row>
    <row r="45" spans="1:20" x14ac:dyDescent="0.2">
      <c r="A45" s="37"/>
      <c r="B45" s="38"/>
      <c r="C45" s="12"/>
      <c r="D45" s="29"/>
      <c r="E45" s="30"/>
      <c r="F45" s="30"/>
      <c r="G45" s="30"/>
      <c r="H45" s="31"/>
      <c r="I45" s="32" t="s">
        <v>30</v>
      </c>
      <c r="J45" s="32" t="s">
        <v>31</v>
      </c>
      <c r="K45" s="32" t="s">
        <v>32</v>
      </c>
      <c r="L45" s="32" t="s">
        <v>33</v>
      </c>
      <c r="M45" s="12"/>
      <c r="N45" s="12"/>
      <c r="O45" s="28"/>
    </row>
    <row r="46" spans="1:20" x14ac:dyDescent="0.2">
      <c r="A46" s="37"/>
      <c r="B46" s="38"/>
      <c r="C46" s="12"/>
      <c r="D46" s="29"/>
      <c r="E46" s="33">
        <f>SUM(F46,G46,H46,M46,N46)</f>
        <v>6</v>
      </c>
      <c r="F46" s="33">
        <v>1</v>
      </c>
      <c r="G46" s="33">
        <v>5</v>
      </c>
      <c r="H46" s="34" t="s">
        <v>34</v>
      </c>
      <c r="I46" s="34" t="s">
        <v>34</v>
      </c>
      <c r="J46" s="34" t="s">
        <v>34</v>
      </c>
      <c r="K46" s="34" t="s">
        <v>34</v>
      </c>
      <c r="L46" s="34" t="s">
        <v>34</v>
      </c>
      <c r="M46" s="35" t="s">
        <v>34</v>
      </c>
      <c r="N46" s="35" t="s">
        <v>34</v>
      </c>
      <c r="O46" s="36"/>
    </row>
    <row r="47" spans="1:20" x14ac:dyDescent="0.2">
      <c r="A47" s="37" t="s">
        <v>45</v>
      </c>
      <c r="B47" s="38" t="s">
        <v>46</v>
      </c>
      <c r="C47" s="12" t="s">
        <v>17</v>
      </c>
      <c r="D47" s="20" t="s">
        <v>18</v>
      </c>
      <c r="E47" s="25">
        <f>SUM(E48:E51)</f>
        <v>6895</v>
      </c>
      <c r="F47" s="25">
        <f>SUM(F48:F51)</f>
        <v>1255</v>
      </c>
      <c r="G47" s="25">
        <f>SUM(G48:G51)</f>
        <v>1329</v>
      </c>
      <c r="H47" s="26">
        <f>SUM(H48:L51)</f>
        <v>1435</v>
      </c>
      <c r="I47" s="26"/>
      <c r="J47" s="26"/>
      <c r="K47" s="26"/>
      <c r="L47" s="26"/>
      <c r="M47" s="25">
        <f>SUM(M48:M51)</f>
        <v>1437</v>
      </c>
      <c r="N47" s="25">
        <f>SUM(N48:N51)</f>
        <v>1439</v>
      </c>
      <c r="O47" s="27" t="s">
        <v>19</v>
      </c>
    </row>
    <row r="48" spans="1:20" ht="30" x14ac:dyDescent="0.2">
      <c r="A48" s="37"/>
      <c r="B48" s="38"/>
      <c r="C48" s="12"/>
      <c r="D48" s="23" t="s">
        <v>20</v>
      </c>
      <c r="E48" s="25">
        <f>SUM(F48:N48)</f>
        <v>6895</v>
      </c>
      <c r="F48" s="25">
        <v>1255</v>
      </c>
      <c r="G48" s="25">
        <v>1329</v>
      </c>
      <c r="H48" s="26">
        <v>1435</v>
      </c>
      <c r="I48" s="26"/>
      <c r="J48" s="26"/>
      <c r="K48" s="26"/>
      <c r="L48" s="26"/>
      <c r="M48" s="25">
        <v>1437</v>
      </c>
      <c r="N48" s="25">
        <v>1439</v>
      </c>
      <c r="O48" s="28"/>
    </row>
    <row r="49" spans="1:15" ht="30" x14ac:dyDescent="0.2">
      <c r="A49" s="37"/>
      <c r="B49" s="38"/>
      <c r="C49" s="12"/>
      <c r="D49" s="20" t="s">
        <v>21</v>
      </c>
      <c r="E49" s="25">
        <f>SUM(F49:N49)</f>
        <v>0</v>
      </c>
      <c r="F49" s="25">
        <v>0</v>
      </c>
      <c r="G49" s="25">
        <v>0</v>
      </c>
      <c r="H49" s="26">
        <v>0</v>
      </c>
      <c r="I49" s="26"/>
      <c r="J49" s="26"/>
      <c r="K49" s="26"/>
      <c r="L49" s="26"/>
      <c r="M49" s="25">
        <v>0</v>
      </c>
      <c r="N49" s="25">
        <v>0</v>
      </c>
      <c r="O49" s="28"/>
    </row>
    <row r="50" spans="1:15" ht="30" x14ac:dyDescent="0.2">
      <c r="A50" s="37"/>
      <c r="B50" s="38"/>
      <c r="C50" s="12"/>
      <c r="D50" s="24" t="s">
        <v>22</v>
      </c>
      <c r="E50" s="25">
        <f>SUM(F50:N50)</f>
        <v>0</v>
      </c>
      <c r="F50" s="25">
        <v>0</v>
      </c>
      <c r="G50" s="25">
        <v>0</v>
      </c>
      <c r="H50" s="26">
        <v>0</v>
      </c>
      <c r="I50" s="26"/>
      <c r="J50" s="26"/>
      <c r="K50" s="26"/>
      <c r="L50" s="26"/>
      <c r="M50" s="25">
        <v>0</v>
      </c>
      <c r="N50" s="25">
        <v>0</v>
      </c>
      <c r="O50" s="28"/>
    </row>
    <row r="51" spans="1:15" ht="30" x14ac:dyDescent="0.2">
      <c r="A51" s="37"/>
      <c r="B51" s="38"/>
      <c r="C51" s="12"/>
      <c r="D51" s="20" t="s">
        <v>23</v>
      </c>
      <c r="E51" s="25">
        <f>SUM(F51:N51)</f>
        <v>0</v>
      </c>
      <c r="F51" s="25">
        <v>0</v>
      </c>
      <c r="G51" s="25">
        <v>0</v>
      </c>
      <c r="H51" s="26">
        <v>0</v>
      </c>
      <c r="I51" s="26"/>
      <c r="J51" s="26"/>
      <c r="K51" s="26"/>
      <c r="L51" s="26"/>
      <c r="M51" s="25">
        <v>0</v>
      </c>
      <c r="N51" s="25">
        <v>0</v>
      </c>
      <c r="O51" s="28"/>
    </row>
    <row r="52" spans="1:15" ht="15" customHeight="1" x14ac:dyDescent="0.2">
      <c r="A52" s="37"/>
      <c r="B52" s="38" t="s">
        <v>47</v>
      </c>
      <c r="C52" s="12"/>
      <c r="D52" s="29"/>
      <c r="E52" s="30" t="s">
        <v>27</v>
      </c>
      <c r="F52" s="30" t="s">
        <v>10</v>
      </c>
      <c r="G52" s="30" t="s">
        <v>11</v>
      </c>
      <c r="H52" s="31" t="s">
        <v>28</v>
      </c>
      <c r="I52" s="31" t="s">
        <v>29</v>
      </c>
      <c r="J52" s="31"/>
      <c r="K52" s="31"/>
      <c r="L52" s="31"/>
      <c r="M52" s="12" t="s">
        <v>13</v>
      </c>
      <c r="N52" s="12" t="s">
        <v>14</v>
      </c>
      <c r="O52" s="28"/>
    </row>
    <row r="53" spans="1:15" x14ac:dyDescent="0.2">
      <c r="A53" s="37"/>
      <c r="B53" s="38"/>
      <c r="C53" s="12"/>
      <c r="D53" s="29"/>
      <c r="E53" s="30"/>
      <c r="F53" s="30"/>
      <c r="G53" s="30"/>
      <c r="H53" s="31"/>
      <c r="I53" s="32" t="s">
        <v>30</v>
      </c>
      <c r="J53" s="32" t="s">
        <v>31</v>
      </c>
      <c r="K53" s="32" t="s">
        <v>32</v>
      </c>
      <c r="L53" s="32" t="s">
        <v>33</v>
      </c>
      <c r="M53" s="12"/>
      <c r="N53" s="12"/>
      <c r="O53" s="28"/>
    </row>
    <row r="54" spans="1:15" ht="47.25" customHeight="1" x14ac:dyDescent="0.2">
      <c r="A54" s="37"/>
      <c r="B54" s="38"/>
      <c r="C54" s="12"/>
      <c r="D54" s="29"/>
      <c r="E54" s="33">
        <f>SUM(F54,G54,H54,M54,N54)</f>
        <v>5</v>
      </c>
      <c r="F54" s="33">
        <v>1</v>
      </c>
      <c r="G54" s="33">
        <v>1</v>
      </c>
      <c r="H54" s="34">
        <v>1</v>
      </c>
      <c r="I54" s="34" t="s">
        <v>34</v>
      </c>
      <c r="J54" s="34" t="s">
        <v>34</v>
      </c>
      <c r="K54" s="34" t="s">
        <v>34</v>
      </c>
      <c r="L54" s="34">
        <v>1</v>
      </c>
      <c r="M54" s="33">
        <v>1</v>
      </c>
      <c r="N54" s="33">
        <v>1</v>
      </c>
      <c r="O54" s="36"/>
    </row>
    <row r="55" spans="1:15" ht="30" customHeight="1" x14ac:dyDescent="0.2">
      <c r="A55" s="37" t="s">
        <v>48</v>
      </c>
      <c r="B55" s="38" t="s">
        <v>49</v>
      </c>
      <c r="C55" s="12" t="s">
        <v>17</v>
      </c>
      <c r="D55" s="20" t="s">
        <v>18</v>
      </c>
      <c r="E55" s="25">
        <f>SUM(E56:E59)</f>
        <v>3200</v>
      </c>
      <c r="F55" s="25">
        <f>SUM(F56:F59)</f>
        <v>0</v>
      </c>
      <c r="G55" s="25">
        <f>SUM(G56:G59)</f>
        <v>0</v>
      </c>
      <c r="H55" s="26">
        <f>SUM(H56:L59)</f>
        <v>3200</v>
      </c>
      <c r="I55" s="26"/>
      <c r="J55" s="26"/>
      <c r="K55" s="26"/>
      <c r="L55" s="26"/>
      <c r="M55" s="25">
        <f>SUM(M56:M59)</f>
        <v>0</v>
      </c>
      <c r="N55" s="25">
        <f>SUM(N56:N59)</f>
        <v>0</v>
      </c>
      <c r="O55" s="27" t="s">
        <v>50</v>
      </c>
    </row>
    <row r="56" spans="1:15" ht="30" x14ac:dyDescent="0.2">
      <c r="A56" s="37"/>
      <c r="B56" s="38"/>
      <c r="C56" s="12"/>
      <c r="D56" s="23" t="s">
        <v>20</v>
      </c>
      <c r="E56" s="25">
        <f>SUM(F56:N56)</f>
        <v>0</v>
      </c>
      <c r="F56" s="25">
        <v>0</v>
      </c>
      <c r="G56" s="25">
        <v>0</v>
      </c>
      <c r="H56" s="26">
        <v>0</v>
      </c>
      <c r="I56" s="26"/>
      <c r="J56" s="26"/>
      <c r="K56" s="26"/>
      <c r="L56" s="26"/>
      <c r="M56" s="25">
        <v>0</v>
      </c>
      <c r="N56" s="25">
        <v>0</v>
      </c>
      <c r="O56" s="28"/>
    </row>
    <row r="57" spans="1:15" ht="30" x14ac:dyDescent="0.2">
      <c r="A57" s="37"/>
      <c r="B57" s="38"/>
      <c r="C57" s="12"/>
      <c r="D57" s="20" t="s">
        <v>21</v>
      </c>
      <c r="E57" s="25">
        <f>SUM(F57:N57)</f>
        <v>0</v>
      </c>
      <c r="F57" s="25">
        <v>0</v>
      </c>
      <c r="G57" s="25">
        <v>0</v>
      </c>
      <c r="H57" s="26">
        <v>0</v>
      </c>
      <c r="I57" s="26"/>
      <c r="J57" s="26"/>
      <c r="K57" s="26"/>
      <c r="L57" s="26"/>
      <c r="M57" s="25">
        <v>0</v>
      </c>
      <c r="N57" s="25">
        <v>0</v>
      </c>
      <c r="O57" s="28"/>
    </row>
    <row r="58" spans="1:15" ht="30" x14ac:dyDescent="0.2">
      <c r="A58" s="37"/>
      <c r="B58" s="38"/>
      <c r="C58" s="12"/>
      <c r="D58" s="24" t="s">
        <v>22</v>
      </c>
      <c r="E58" s="25">
        <f>SUM(F58:N58)</f>
        <v>3200</v>
      </c>
      <c r="F58" s="25">
        <v>0</v>
      </c>
      <c r="G58" s="25">
        <v>0</v>
      </c>
      <c r="H58" s="26">
        <v>3200</v>
      </c>
      <c r="I58" s="26"/>
      <c r="J58" s="26"/>
      <c r="K58" s="26"/>
      <c r="L58" s="26"/>
      <c r="M58" s="25">
        <v>0</v>
      </c>
      <c r="N58" s="25">
        <v>0</v>
      </c>
      <c r="O58" s="28"/>
    </row>
    <row r="59" spans="1:15" ht="30" x14ac:dyDescent="0.2">
      <c r="A59" s="37"/>
      <c r="B59" s="38"/>
      <c r="C59" s="12"/>
      <c r="D59" s="20" t="s">
        <v>23</v>
      </c>
      <c r="E59" s="25">
        <f>SUM(F59:N59)</f>
        <v>0</v>
      </c>
      <c r="F59" s="25">
        <v>0</v>
      </c>
      <c r="G59" s="25">
        <v>0</v>
      </c>
      <c r="H59" s="26">
        <v>0</v>
      </c>
      <c r="I59" s="26"/>
      <c r="J59" s="26"/>
      <c r="K59" s="26"/>
      <c r="L59" s="26"/>
      <c r="M59" s="25">
        <v>0</v>
      </c>
      <c r="N59" s="25">
        <v>0</v>
      </c>
      <c r="O59" s="28"/>
    </row>
    <row r="60" spans="1:15" x14ac:dyDescent="0.2">
      <c r="A60" s="37"/>
      <c r="B60" s="38" t="s">
        <v>51</v>
      </c>
      <c r="C60" s="12"/>
      <c r="D60" s="29"/>
      <c r="E60" s="30" t="s">
        <v>27</v>
      </c>
      <c r="F60" s="30" t="s">
        <v>10</v>
      </c>
      <c r="G60" s="30" t="s">
        <v>11</v>
      </c>
      <c r="H60" s="31" t="s">
        <v>28</v>
      </c>
      <c r="I60" s="31" t="s">
        <v>29</v>
      </c>
      <c r="J60" s="31"/>
      <c r="K60" s="31"/>
      <c r="L60" s="31"/>
      <c r="M60" s="12" t="s">
        <v>13</v>
      </c>
      <c r="N60" s="12" t="s">
        <v>14</v>
      </c>
      <c r="O60" s="28"/>
    </row>
    <row r="61" spans="1:15" x14ac:dyDescent="0.2">
      <c r="A61" s="37"/>
      <c r="B61" s="38"/>
      <c r="C61" s="12"/>
      <c r="D61" s="29"/>
      <c r="E61" s="30"/>
      <c r="F61" s="30"/>
      <c r="G61" s="30"/>
      <c r="H61" s="31"/>
      <c r="I61" s="32" t="s">
        <v>30</v>
      </c>
      <c r="J61" s="32" t="s">
        <v>31</v>
      </c>
      <c r="K61" s="32" t="s">
        <v>32</v>
      </c>
      <c r="L61" s="32" t="s">
        <v>33</v>
      </c>
      <c r="M61" s="12"/>
      <c r="N61" s="12"/>
      <c r="O61" s="28"/>
    </row>
    <row r="62" spans="1:15" x14ac:dyDescent="0.2">
      <c r="A62" s="37"/>
      <c r="B62" s="38"/>
      <c r="C62" s="12"/>
      <c r="D62" s="29"/>
      <c r="E62" s="33">
        <f>SUM(F62,G62,H62,M62,N62)</f>
        <v>5</v>
      </c>
      <c r="F62" s="33">
        <v>0</v>
      </c>
      <c r="G62" s="33">
        <v>0</v>
      </c>
      <c r="H62" s="34">
        <v>5</v>
      </c>
      <c r="I62" s="34">
        <v>0</v>
      </c>
      <c r="J62" s="34">
        <v>0</v>
      </c>
      <c r="K62" s="34">
        <v>0</v>
      </c>
      <c r="L62" s="34">
        <v>5</v>
      </c>
      <c r="M62" s="33">
        <v>0</v>
      </c>
      <c r="N62" s="33">
        <v>0</v>
      </c>
      <c r="O62" s="36"/>
    </row>
    <row r="63" spans="1:15" x14ac:dyDescent="0.2">
      <c r="A63" s="37" t="s">
        <v>52</v>
      </c>
      <c r="B63" s="38" t="s">
        <v>53</v>
      </c>
      <c r="C63" s="12" t="s">
        <v>17</v>
      </c>
      <c r="D63" s="20" t="s">
        <v>18</v>
      </c>
      <c r="E63" s="25">
        <f>SUM(E64:E67)</f>
        <v>7343.0479999999998</v>
      </c>
      <c r="F63" s="25">
        <f>SUM(F64:F67)</f>
        <v>0</v>
      </c>
      <c r="G63" s="25">
        <f>SUM(G64:G67)</f>
        <v>53.32</v>
      </c>
      <c r="H63" s="26">
        <f>SUM(H64:L67)</f>
        <v>7289.7280000000001</v>
      </c>
      <c r="I63" s="26"/>
      <c r="J63" s="26"/>
      <c r="K63" s="26"/>
      <c r="L63" s="26"/>
      <c r="M63" s="25">
        <f>SUM(M64:M67)</f>
        <v>0</v>
      </c>
      <c r="N63" s="25">
        <f>SUM(N64:N67)</f>
        <v>0</v>
      </c>
      <c r="O63" s="27" t="s">
        <v>19</v>
      </c>
    </row>
    <row r="64" spans="1:15" ht="30" x14ac:dyDescent="0.2">
      <c r="A64" s="37"/>
      <c r="B64" s="38"/>
      <c r="C64" s="12"/>
      <c r="D64" s="23" t="s">
        <v>20</v>
      </c>
      <c r="E64" s="25">
        <f>SUM(F64:N64)</f>
        <v>0</v>
      </c>
      <c r="F64" s="25">
        <v>0</v>
      </c>
      <c r="G64" s="25">
        <v>0</v>
      </c>
      <c r="H64" s="26">
        <v>0</v>
      </c>
      <c r="I64" s="26"/>
      <c r="J64" s="26"/>
      <c r="K64" s="26"/>
      <c r="L64" s="26"/>
      <c r="M64" s="25">
        <v>0</v>
      </c>
      <c r="N64" s="25">
        <v>0</v>
      </c>
      <c r="O64" s="28"/>
    </row>
    <row r="65" spans="1:15" ht="30" x14ac:dyDescent="0.2">
      <c r="A65" s="37"/>
      <c r="B65" s="38"/>
      <c r="C65" s="12"/>
      <c r="D65" s="20" t="s">
        <v>21</v>
      </c>
      <c r="E65" s="25">
        <f>SUM(F65:N65)</f>
        <v>0</v>
      </c>
      <c r="F65" s="25">
        <v>0</v>
      </c>
      <c r="G65" s="25">
        <v>0</v>
      </c>
      <c r="H65" s="26">
        <v>0</v>
      </c>
      <c r="I65" s="26"/>
      <c r="J65" s="26"/>
      <c r="K65" s="26"/>
      <c r="L65" s="26"/>
      <c r="M65" s="25">
        <v>0</v>
      </c>
      <c r="N65" s="25">
        <v>0</v>
      </c>
      <c r="O65" s="28"/>
    </row>
    <row r="66" spans="1:15" ht="30" x14ac:dyDescent="0.2">
      <c r="A66" s="37"/>
      <c r="B66" s="38"/>
      <c r="C66" s="12"/>
      <c r="D66" s="24" t="s">
        <v>22</v>
      </c>
      <c r="E66" s="25">
        <f>SUM(F66:N66)</f>
        <v>7343.0479999999998</v>
      </c>
      <c r="F66" s="25">
        <v>0</v>
      </c>
      <c r="G66" s="25">
        <v>53.32</v>
      </c>
      <c r="H66" s="26">
        <v>7289.7280000000001</v>
      </c>
      <c r="I66" s="26"/>
      <c r="J66" s="26"/>
      <c r="K66" s="26"/>
      <c r="L66" s="26"/>
      <c r="M66" s="25">
        <v>0</v>
      </c>
      <c r="N66" s="25">
        <v>0</v>
      </c>
      <c r="O66" s="28"/>
    </row>
    <row r="67" spans="1:15" ht="30" x14ac:dyDescent="0.2">
      <c r="A67" s="37"/>
      <c r="B67" s="38"/>
      <c r="C67" s="12"/>
      <c r="D67" s="20" t="s">
        <v>23</v>
      </c>
      <c r="E67" s="25">
        <f>SUM(F67:N67)</f>
        <v>0</v>
      </c>
      <c r="F67" s="25">
        <v>0</v>
      </c>
      <c r="G67" s="25">
        <v>0</v>
      </c>
      <c r="H67" s="26">
        <v>0</v>
      </c>
      <c r="I67" s="26"/>
      <c r="J67" s="26"/>
      <c r="K67" s="26"/>
      <c r="L67" s="26"/>
      <c r="M67" s="25">
        <v>0</v>
      </c>
      <c r="N67" s="25">
        <v>0</v>
      </c>
      <c r="O67" s="28"/>
    </row>
    <row r="68" spans="1:15" x14ac:dyDescent="0.2">
      <c r="A68" s="37"/>
      <c r="B68" s="38" t="s">
        <v>54</v>
      </c>
      <c r="C68" s="12"/>
      <c r="D68" s="29"/>
      <c r="E68" s="30" t="s">
        <v>27</v>
      </c>
      <c r="F68" s="30" t="s">
        <v>10</v>
      </c>
      <c r="G68" s="30" t="s">
        <v>11</v>
      </c>
      <c r="H68" s="31" t="s">
        <v>28</v>
      </c>
      <c r="I68" s="31" t="s">
        <v>29</v>
      </c>
      <c r="J68" s="31"/>
      <c r="K68" s="31"/>
      <c r="L68" s="31"/>
      <c r="M68" s="12" t="s">
        <v>13</v>
      </c>
      <c r="N68" s="12" t="s">
        <v>14</v>
      </c>
      <c r="O68" s="28"/>
    </row>
    <row r="69" spans="1:15" x14ac:dyDescent="0.2">
      <c r="A69" s="37"/>
      <c r="B69" s="38"/>
      <c r="C69" s="12"/>
      <c r="D69" s="29"/>
      <c r="E69" s="30"/>
      <c r="F69" s="30"/>
      <c r="G69" s="30"/>
      <c r="H69" s="31"/>
      <c r="I69" s="32" t="s">
        <v>30</v>
      </c>
      <c r="J69" s="32" t="s">
        <v>31</v>
      </c>
      <c r="K69" s="32" t="s">
        <v>32</v>
      </c>
      <c r="L69" s="32" t="s">
        <v>33</v>
      </c>
      <c r="M69" s="12"/>
      <c r="N69" s="12"/>
      <c r="O69" s="28"/>
    </row>
    <row r="70" spans="1:15" x14ac:dyDescent="0.2">
      <c r="A70" s="37"/>
      <c r="B70" s="38"/>
      <c r="C70" s="12"/>
      <c r="D70" s="29"/>
      <c r="E70" s="35">
        <f>SUM(F70,G70,H70,M70,N70)</f>
        <v>45.120000000000005</v>
      </c>
      <c r="F70" s="35">
        <v>0</v>
      </c>
      <c r="G70" s="35">
        <v>18.05</v>
      </c>
      <c r="H70" s="32">
        <v>27.07</v>
      </c>
      <c r="I70" s="34" t="s">
        <v>34</v>
      </c>
      <c r="J70" s="34" t="s">
        <v>34</v>
      </c>
      <c r="K70" s="34" t="s">
        <v>34</v>
      </c>
      <c r="L70" s="32">
        <v>27.07</v>
      </c>
      <c r="M70" s="35">
        <v>0</v>
      </c>
      <c r="N70" s="35">
        <v>0</v>
      </c>
      <c r="O70" s="36"/>
    </row>
    <row r="71" spans="1:15" x14ac:dyDescent="0.2">
      <c r="A71" s="37" t="s">
        <v>55</v>
      </c>
      <c r="B71" s="38" t="s">
        <v>56</v>
      </c>
      <c r="C71" s="12" t="s">
        <v>17</v>
      </c>
      <c r="D71" s="20" t="s">
        <v>18</v>
      </c>
      <c r="E71" s="25">
        <f>SUM(E72:E75)</f>
        <v>1236819.34032</v>
      </c>
      <c r="F71" s="25">
        <f>SUM(F72:F75)</f>
        <v>74421.215179999999</v>
      </c>
      <c r="G71" s="25">
        <f>SUM(G72:G75)</f>
        <v>266108.90745</v>
      </c>
      <c r="H71" s="26">
        <f>SUM(H72:L75)</f>
        <v>308160.24903000001</v>
      </c>
      <c r="I71" s="26"/>
      <c r="J71" s="26"/>
      <c r="K71" s="26"/>
      <c r="L71" s="26"/>
      <c r="M71" s="25">
        <f>SUM(M72:M75)</f>
        <v>275133.01883000002</v>
      </c>
      <c r="N71" s="25">
        <f>SUM(N72:N75)</f>
        <v>312995.94983</v>
      </c>
      <c r="O71" s="27" t="s">
        <v>19</v>
      </c>
    </row>
    <row r="72" spans="1:15" ht="30" x14ac:dyDescent="0.2">
      <c r="A72" s="37"/>
      <c r="B72" s="38"/>
      <c r="C72" s="12"/>
      <c r="D72" s="23" t="s">
        <v>20</v>
      </c>
      <c r="E72" s="25">
        <f>SUM(F72:N72)</f>
        <v>0</v>
      </c>
      <c r="F72" s="25">
        <v>0</v>
      </c>
      <c r="G72" s="25">
        <v>0</v>
      </c>
      <c r="H72" s="26">
        <v>0</v>
      </c>
      <c r="I72" s="26"/>
      <c r="J72" s="26"/>
      <c r="K72" s="26"/>
      <c r="L72" s="26"/>
      <c r="M72" s="25">
        <v>0</v>
      </c>
      <c r="N72" s="25">
        <v>0</v>
      </c>
      <c r="O72" s="28"/>
    </row>
    <row r="73" spans="1:15" ht="30" x14ac:dyDescent="0.2">
      <c r="A73" s="37"/>
      <c r="B73" s="38"/>
      <c r="C73" s="12"/>
      <c r="D73" s="20" t="s">
        <v>21</v>
      </c>
      <c r="E73" s="25">
        <f>SUM(F73:N73)</f>
        <v>0</v>
      </c>
      <c r="F73" s="25">
        <v>0</v>
      </c>
      <c r="G73" s="25">
        <v>0</v>
      </c>
      <c r="H73" s="26">
        <v>0</v>
      </c>
      <c r="I73" s="26"/>
      <c r="J73" s="26"/>
      <c r="K73" s="26"/>
      <c r="L73" s="26"/>
      <c r="M73" s="25">
        <v>0</v>
      </c>
      <c r="N73" s="25">
        <v>0</v>
      </c>
      <c r="O73" s="28"/>
    </row>
    <row r="74" spans="1:15" ht="30" x14ac:dyDescent="0.2">
      <c r="A74" s="37"/>
      <c r="B74" s="38"/>
      <c r="C74" s="12"/>
      <c r="D74" s="24" t="s">
        <v>22</v>
      </c>
      <c r="E74" s="25">
        <f>SUM(F74:N74)</f>
        <v>1236819.34032</v>
      </c>
      <c r="F74" s="25">
        <v>74421.215179999999</v>
      </c>
      <c r="G74" s="25">
        <v>266108.90745</v>
      </c>
      <c r="H74" s="26">
        <v>308160.24903000001</v>
      </c>
      <c r="I74" s="26"/>
      <c r="J74" s="26"/>
      <c r="K74" s="26"/>
      <c r="L74" s="26"/>
      <c r="M74" s="25">
        <v>275133.01883000002</v>
      </c>
      <c r="N74" s="25">
        <v>312995.94983</v>
      </c>
      <c r="O74" s="28"/>
    </row>
    <row r="75" spans="1:15" ht="30" x14ac:dyDescent="0.2">
      <c r="A75" s="37"/>
      <c r="B75" s="38"/>
      <c r="C75" s="12"/>
      <c r="D75" s="20" t="s">
        <v>23</v>
      </c>
      <c r="E75" s="25">
        <f>SUM(F75:N75)</f>
        <v>0</v>
      </c>
      <c r="F75" s="25">
        <v>0</v>
      </c>
      <c r="G75" s="25">
        <v>0</v>
      </c>
      <c r="H75" s="26">
        <v>0</v>
      </c>
      <c r="I75" s="26"/>
      <c r="J75" s="26"/>
      <c r="K75" s="26"/>
      <c r="L75" s="26"/>
      <c r="M75" s="25">
        <v>0</v>
      </c>
      <c r="N75" s="25">
        <v>0</v>
      </c>
      <c r="O75" s="28"/>
    </row>
    <row r="76" spans="1:15" ht="15" customHeight="1" x14ac:dyDescent="0.2">
      <c r="A76" s="37"/>
      <c r="B76" s="38" t="s">
        <v>57</v>
      </c>
      <c r="C76" s="12"/>
      <c r="D76" s="29"/>
      <c r="E76" s="30" t="s">
        <v>27</v>
      </c>
      <c r="F76" s="30" t="s">
        <v>10</v>
      </c>
      <c r="G76" s="30" t="s">
        <v>11</v>
      </c>
      <c r="H76" s="31" t="s">
        <v>28</v>
      </c>
      <c r="I76" s="31" t="s">
        <v>29</v>
      </c>
      <c r="J76" s="31"/>
      <c r="K76" s="31"/>
      <c r="L76" s="31"/>
      <c r="M76" s="12" t="s">
        <v>13</v>
      </c>
      <c r="N76" s="12" t="s">
        <v>14</v>
      </c>
      <c r="O76" s="28"/>
    </row>
    <row r="77" spans="1:15" x14ac:dyDescent="0.2">
      <c r="A77" s="37"/>
      <c r="B77" s="38"/>
      <c r="C77" s="12"/>
      <c r="D77" s="29"/>
      <c r="E77" s="30"/>
      <c r="F77" s="30"/>
      <c r="G77" s="30"/>
      <c r="H77" s="31"/>
      <c r="I77" s="32" t="s">
        <v>30</v>
      </c>
      <c r="J77" s="32" t="s">
        <v>31</v>
      </c>
      <c r="K77" s="32" t="s">
        <v>32</v>
      </c>
      <c r="L77" s="32" t="s">
        <v>33</v>
      </c>
      <c r="M77" s="12"/>
      <c r="N77" s="12"/>
      <c r="O77" s="28"/>
    </row>
    <row r="78" spans="1:15" x14ac:dyDescent="0.2">
      <c r="A78" s="37"/>
      <c r="B78" s="38"/>
      <c r="C78" s="12"/>
      <c r="D78" s="29"/>
      <c r="E78" s="39">
        <f>H78</f>
        <v>1326</v>
      </c>
      <c r="F78" s="39">
        <v>1056.3</v>
      </c>
      <c r="G78" s="39">
        <v>1056.3</v>
      </c>
      <c r="H78" s="40">
        <v>1326</v>
      </c>
      <c r="I78" s="40" t="s">
        <v>34</v>
      </c>
      <c r="J78" s="40" t="s">
        <v>34</v>
      </c>
      <c r="K78" s="40" t="s">
        <v>34</v>
      </c>
      <c r="L78" s="40">
        <v>1326</v>
      </c>
      <c r="M78" s="39">
        <v>1326</v>
      </c>
      <c r="N78" s="39">
        <v>1326</v>
      </c>
      <c r="O78" s="36"/>
    </row>
    <row r="79" spans="1:15" ht="45" customHeight="1" x14ac:dyDescent="0.2">
      <c r="A79" s="37" t="s">
        <v>58</v>
      </c>
      <c r="B79" s="38" t="s">
        <v>59</v>
      </c>
      <c r="C79" s="12" t="s">
        <v>17</v>
      </c>
      <c r="D79" s="20" t="s">
        <v>18</v>
      </c>
      <c r="E79" s="25">
        <f>SUM(E80:E83)</f>
        <v>344387.06091</v>
      </c>
      <c r="F79" s="25">
        <f>SUM(F80:F83)</f>
        <v>135057.59236000001</v>
      </c>
      <c r="G79" s="25">
        <f>SUM(G80:G83)</f>
        <v>55644.458299999998</v>
      </c>
      <c r="H79" s="26">
        <f xml:space="preserve"> SUM(H80:L83)</f>
        <v>63301.69225</v>
      </c>
      <c r="I79" s="26"/>
      <c r="J79" s="26"/>
      <c r="K79" s="26"/>
      <c r="L79" s="26"/>
      <c r="M79" s="25">
        <f>SUM(M80:M83)</f>
        <v>44339</v>
      </c>
      <c r="N79" s="25">
        <f>SUM(N80:N83)</f>
        <v>46044.317999999999</v>
      </c>
      <c r="O79" s="27" t="s">
        <v>19</v>
      </c>
    </row>
    <row r="80" spans="1:15" ht="30" x14ac:dyDescent="0.2">
      <c r="A80" s="37"/>
      <c r="B80" s="38"/>
      <c r="C80" s="12"/>
      <c r="D80" s="23" t="s">
        <v>20</v>
      </c>
      <c r="E80" s="25">
        <f>SUM(F80:N80)</f>
        <v>0</v>
      </c>
      <c r="F80" s="25">
        <v>0</v>
      </c>
      <c r="G80" s="25">
        <v>0</v>
      </c>
      <c r="H80" s="26">
        <v>0</v>
      </c>
      <c r="I80" s="26"/>
      <c r="J80" s="26"/>
      <c r="K80" s="26"/>
      <c r="L80" s="26"/>
      <c r="M80" s="25">
        <v>0</v>
      </c>
      <c r="N80" s="25">
        <v>0</v>
      </c>
      <c r="O80" s="28"/>
    </row>
    <row r="81" spans="1:15" ht="30" x14ac:dyDescent="0.2">
      <c r="A81" s="37"/>
      <c r="B81" s="38"/>
      <c r="C81" s="12"/>
      <c r="D81" s="20" t="s">
        <v>21</v>
      </c>
      <c r="E81" s="25">
        <f>SUM(F81:N81)</f>
        <v>0</v>
      </c>
      <c r="F81" s="25">
        <v>0</v>
      </c>
      <c r="G81" s="25">
        <v>0</v>
      </c>
      <c r="H81" s="26">
        <v>0</v>
      </c>
      <c r="I81" s="26"/>
      <c r="J81" s="26"/>
      <c r="K81" s="26"/>
      <c r="L81" s="26"/>
      <c r="M81" s="25">
        <v>0</v>
      </c>
      <c r="N81" s="25">
        <v>0</v>
      </c>
      <c r="O81" s="28"/>
    </row>
    <row r="82" spans="1:15" ht="30" x14ac:dyDescent="0.2">
      <c r="A82" s="37"/>
      <c r="B82" s="38"/>
      <c r="C82" s="12"/>
      <c r="D82" s="24" t="s">
        <v>22</v>
      </c>
      <c r="E82" s="25">
        <f>SUM(F82:N82)</f>
        <v>344387.06091</v>
      </c>
      <c r="F82" s="25">
        <v>135057.59236000001</v>
      </c>
      <c r="G82" s="25">
        <v>55644.458299999998</v>
      </c>
      <c r="H82" s="26">
        <v>63301.69225</v>
      </c>
      <c r="I82" s="26"/>
      <c r="J82" s="26"/>
      <c r="K82" s="26"/>
      <c r="L82" s="26"/>
      <c r="M82" s="25">
        <v>44339</v>
      </c>
      <c r="N82" s="25">
        <v>46044.317999999999</v>
      </c>
      <c r="O82" s="28"/>
    </row>
    <row r="83" spans="1:15" ht="30" x14ac:dyDescent="0.2">
      <c r="A83" s="37"/>
      <c r="B83" s="38"/>
      <c r="C83" s="12"/>
      <c r="D83" s="20" t="s">
        <v>23</v>
      </c>
      <c r="E83" s="25">
        <f>SUM(F83:N83)</f>
        <v>0</v>
      </c>
      <c r="F83" s="25">
        <v>0</v>
      </c>
      <c r="G83" s="25">
        <v>0</v>
      </c>
      <c r="H83" s="26">
        <v>0</v>
      </c>
      <c r="I83" s="26"/>
      <c r="J83" s="26"/>
      <c r="K83" s="26"/>
      <c r="L83" s="26"/>
      <c r="M83" s="25">
        <v>0</v>
      </c>
      <c r="N83" s="25">
        <v>0</v>
      </c>
      <c r="O83" s="28"/>
    </row>
    <row r="84" spans="1:15" x14ac:dyDescent="0.2">
      <c r="A84" s="37"/>
      <c r="B84" s="38" t="s">
        <v>60</v>
      </c>
      <c r="C84" s="12"/>
      <c r="D84" s="29"/>
      <c r="E84" s="30" t="s">
        <v>27</v>
      </c>
      <c r="F84" s="30" t="s">
        <v>10</v>
      </c>
      <c r="G84" s="30" t="s">
        <v>11</v>
      </c>
      <c r="H84" s="31" t="s">
        <v>28</v>
      </c>
      <c r="I84" s="31" t="s">
        <v>29</v>
      </c>
      <c r="J84" s="31"/>
      <c r="K84" s="31"/>
      <c r="L84" s="31"/>
      <c r="M84" s="12" t="s">
        <v>13</v>
      </c>
      <c r="N84" s="12" t="s">
        <v>14</v>
      </c>
      <c r="O84" s="28"/>
    </row>
    <row r="85" spans="1:15" x14ac:dyDescent="0.2">
      <c r="A85" s="37"/>
      <c r="B85" s="38"/>
      <c r="C85" s="12"/>
      <c r="D85" s="29"/>
      <c r="E85" s="30"/>
      <c r="F85" s="30"/>
      <c r="G85" s="30"/>
      <c r="H85" s="31"/>
      <c r="I85" s="32" t="s">
        <v>30</v>
      </c>
      <c r="J85" s="32" t="s">
        <v>31</v>
      </c>
      <c r="K85" s="32" t="s">
        <v>32</v>
      </c>
      <c r="L85" s="32" t="s">
        <v>33</v>
      </c>
      <c r="M85" s="12"/>
      <c r="N85" s="12"/>
      <c r="O85" s="28"/>
    </row>
    <row r="86" spans="1:15" x14ac:dyDescent="0.2">
      <c r="A86" s="37"/>
      <c r="B86" s="38"/>
      <c r="C86" s="12"/>
      <c r="D86" s="29"/>
      <c r="E86" s="35">
        <f>H86</f>
        <v>341.4</v>
      </c>
      <c r="F86" s="35">
        <v>341.4</v>
      </c>
      <c r="G86" s="35">
        <v>341.4</v>
      </c>
      <c r="H86" s="32">
        <v>341.4</v>
      </c>
      <c r="I86" s="34" t="s">
        <v>34</v>
      </c>
      <c r="J86" s="34" t="s">
        <v>34</v>
      </c>
      <c r="K86" s="34" t="s">
        <v>34</v>
      </c>
      <c r="L86" s="32">
        <v>341.4</v>
      </c>
      <c r="M86" s="35">
        <v>341.4</v>
      </c>
      <c r="N86" s="35">
        <v>341.4</v>
      </c>
      <c r="O86" s="36"/>
    </row>
    <row r="87" spans="1:15" x14ac:dyDescent="0.2">
      <c r="A87" s="37" t="s">
        <v>61</v>
      </c>
      <c r="B87" s="38" t="s">
        <v>62</v>
      </c>
      <c r="C87" s="12" t="s">
        <v>17</v>
      </c>
      <c r="D87" s="20" t="s">
        <v>18</v>
      </c>
      <c r="E87" s="25">
        <f>SUM(E88:E91)</f>
        <v>3759.4386599999998</v>
      </c>
      <c r="F87" s="25">
        <f>SUM(F88:F91)</f>
        <v>3759.4386599999998</v>
      </c>
      <c r="G87" s="25">
        <f>SUM(G88:G91)</f>
        <v>0</v>
      </c>
      <c r="H87" s="26">
        <f>SUM(H88:L91)</f>
        <v>0</v>
      </c>
      <c r="I87" s="26"/>
      <c r="J87" s="26"/>
      <c r="K87" s="26"/>
      <c r="L87" s="26"/>
      <c r="M87" s="25">
        <f>SUM(M88:M91)</f>
        <v>0</v>
      </c>
      <c r="N87" s="25">
        <f>SUM(N88:N91)</f>
        <v>0</v>
      </c>
      <c r="O87" s="27" t="s">
        <v>19</v>
      </c>
    </row>
    <row r="88" spans="1:15" ht="30" x14ac:dyDescent="0.2">
      <c r="A88" s="37"/>
      <c r="B88" s="38"/>
      <c r="C88" s="12"/>
      <c r="D88" s="23" t="s">
        <v>20</v>
      </c>
      <c r="E88" s="25">
        <f>SUM(F88:N88)</f>
        <v>0</v>
      </c>
      <c r="F88" s="25">
        <v>0</v>
      </c>
      <c r="G88" s="25">
        <v>0</v>
      </c>
      <c r="H88" s="26">
        <v>0</v>
      </c>
      <c r="I88" s="26"/>
      <c r="J88" s="26"/>
      <c r="K88" s="26"/>
      <c r="L88" s="26"/>
      <c r="M88" s="25">
        <v>0</v>
      </c>
      <c r="N88" s="25">
        <v>0</v>
      </c>
      <c r="O88" s="28"/>
    </row>
    <row r="89" spans="1:15" ht="30" x14ac:dyDescent="0.2">
      <c r="A89" s="37"/>
      <c r="B89" s="38"/>
      <c r="C89" s="12"/>
      <c r="D89" s="20" t="s">
        <v>21</v>
      </c>
      <c r="E89" s="25">
        <f>SUM(F89:N89)</f>
        <v>0</v>
      </c>
      <c r="F89" s="25">
        <v>0</v>
      </c>
      <c r="G89" s="25">
        <v>0</v>
      </c>
      <c r="H89" s="26">
        <v>0</v>
      </c>
      <c r="I89" s="26"/>
      <c r="J89" s="26"/>
      <c r="K89" s="26"/>
      <c r="L89" s="26"/>
      <c r="M89" s="25">
        <v>0</v>
      </c>
      <c r="N89" s="25">
        <v>0</v>
      </c>
      <c r="O89" s="28"/>
    </row>
    <row r="90" spans="1:15" ht="30" x14ac:dyDescent="0.2">
      <c r="A90" s="37"/>
      <c r="B90" s="38"/>
      <c r="C90" s="12"/>
      <c r="D90" s="24" t="s">
        <v>22</v>
      </c>
      <c r="E90" s="25">
        <f>SUM(F90:N90)</f>
        <v>3759.4386599999998</v>
      </c>
      <c r="F90" s="25">
        <v>3759.4386599999998</v>
      </c>
      <c r="G90" s="25">
        <v>0</v>
      </c>
      <c r="H90" s="26">
        <v>0</v>
      </c>
      <c r="I90" s="26"/>
      <c r="J90" s="26"/>
      <c r="K90" s="26"/>
      <c r="L90" s="26"/>
      <c r="M90" s="25">
        <v>0</v>
      </c>
      <c r="N90" s="25">
        <v>0</v>
      </c>
      <c r="O90" s="28"/>
    </row>
    <row r="91" spans="1:15" ht="30" x14ac:dyDescent="0.2">
      <c r="A91" s="37"/>
      <c r="B91" s="38"/>
      <c r="C91" s="12"/>
      <c r="D91" s="20" t="s">
        <v>23</v>
      </c>
      <c r="E91" s="25">
        <f>SUM(F91:N91)</f>
        <v>0</v>
      </c>
      <c r="F91" s="25">
        <v>0</v>
      </c>
      <c r="G91" s="25">
        <v>0</v>
      </c>
      <c r="H91" s="26">
        <v>0</v>
      </c>
      <c r="I91" s="26"/>
      <c r="J91" s="26"/>
      <c r="K91" s="26"/>
      <c r="L91" s="26"/>
      <c r="M91" s="25">
        <v>0</v>
      </c>
      <c r="N91" s="25">
        <v>0</v>
      </c>
      <c r="O91" s="28"/>
    </row>
    <row r="92" spans="1:15" x14ac:dyDescent="0.2">
      <c r="A92" s="37"/>
      <c r="B92" s="38" t="s">
        <v>63</v>
      </c>
      <c r="C92" s="12"/>
      <c r="D92" s="29"/>
      <c r="E92" s="30" t="s">
        <v>27</v>
      </c>
      <c r="F92" s="30" t="s">
        <v>10</v>
      </c>
      <c r="G92" s="30" t="s">
        <v>11</v>
      </c>
      <c r="H92" s="31" t="s">
        <v>28</v>
      </c>
      <c r="I92" s="31" t="s">
        <v>29</v>
      </c>
      <c r="J92" s="31"/>
      <c r="K92" s="31"/>
      <c r="L92" s="31"/>
      <c r="M92" s="12" t="s">
        <v>13</v>
      </c>
      <c r="N92" s="12" t="s">
        <v>14</v>
      </c>
      <c r="O92" s="28"/>
    </row>
    <row r="93" spans="1:15" x14ac:dyDescent="0.2">
      <c r="A93" s="37"/>
      <c r="B93" s="38"/>
      <c r="C93" s="12"/>
      <c r="D93" s="29"/>
      <c r="E93" s="30"/>
      <c r="F93" s="30"/>
      <c r="G93" s="30"/>
      <c r="H93" s="31"/>
      <c r="I93" s="32" t="s">
        <v>30</v>
      </c>
      <c r="J93" s="32" t="s">
        <v>31</v>
      </c>
      <c r="K93" s="32" t="s">
        <v>32</v>
      </c>
      <c r="L93" s="32" t="s">
        <v>33</v>
      </c>
      <c r="M93" s="12"/>
      <c r="N93" s="12"/>
      <c r="O93" s="28"/>
    </row>
    <row r="94" spans="1:15" x14ac:dyDescent="0.2">
      <c r="A94" s="37"/>
      <c r="B94" s="38"/>
      <c r="C94" s="12"/>
      <c r="D94" s="29"/>
      <c r="E94" s="33">
        <f>SUM(F94,G94,H94,M94,N94)</f>
        <v>6</v>
      </c>
      <c r="F94" s="33">
        <v>6</v>
      </c>
      <c r="G94" s="33">
        <v>0</v>
      </c>
      <c r="H94" s="34">
        <v>0</v>
      </c>
      <c r="I94" s="34" t="s">
        <v>34</v>
      </c>
      <c r="J94" s="34" t="s">
        <v>34</v>
      </c>
      <c r="K94" s="34" t="s">
        <v>34</v>
      </c>
      <c r="L94" s="34">
        <v>0</v>
      </c>
      <c r="M94" s="33">
        <v>0</v>
      </c>
      <c r="N94" s="33">
        <v>0</v>
      </c>
      <c r="O94" s="36"/>
    </row>
    <row r="95" spans="1:15" x14ac:dyDescent="0.2">
      <c r="A95" s="37" t="s">
        <v>64</v>
      </c>
      <c r="B95" s="38" t="s">
        <v>65</v>
      </c>
      <c r="C95" s="12" t="s">
        <v>17</v>
      </c>
      <c r="D95" s="20" t="s">
        <v>18</v>
      </c>
      <c r="E95" s="25">
        <f>SUM(E96:E99)</f>
        <v>147120.72912999999</v>
      </c>
      <c r="F95" s="25">
        <f>SUM(F96:F99)</f>
        <v>0</v>
      </c>
      <c r="G95" s="25">
        <f>SUM(G96:G99)</f>
        <v>11898.72913</v>
      </c>
      <c r="H95" s="26">
        <f>SUM(H96:L99)</f>
        <v>43516</v>
      </c>
      <c r="I95" s="26"/>
      <c r="J95" s="26"/>
      <c r="K95" s="26"/>
      <c r="L95" s="26"/>
      <c r="M95" s="25">
        <f>SUM(M96:M99)</f>
        <v>44988</v>
      </c>
      <c r="N95" s="25">
        <f>SUM(N96:N99)</f>
        <v>46718</v>
      </c>
      <c r="O95" s="27" t="s">
        <v>19</v>
      </c>
    </row>
    <row r="96" spans="1:15" ht="30" x14ac:dyDescent="0.2">
      <c r="A96" s="37"/>
      <c r="B96" s="38"/>
      <c r="C96" s="12"/>
      <c r="D96" s="23" t="s">
        <v>20</v>
      </c>
      <c r="E96" s="25">
        <f>SUM(F96:N96)</f>
        <v>0</v>
      </c>
      <c r="F96" s="25">
        <v>0</v>
      </c>
      <c r="G96" s="25">
        <v>0</v>
      </c>
      <c r="H96" s="26">
        <v>0</v>
      </c>
      <c r="I96" s="26"/>
      <c r="J96" s="26"/>
      <c r="K96" s="26"/>
      <c r="L96" s="26"/>
      <c r="M96" s="25">
        <v>0</v>
      </c>
      <c r="N96" s="25">
        <v>0</v>
      </c>
      <c r="O96" s="28"/>
    </row>
    <row r="97" spans="1:15" ht="30" x14ac:dyDescent="0.2">
      <c r="A97" s="37"/>
      <c r="B97" s="38"/>
      <c r="C97" s="12"/>
      <c r="D97" s="20" t="s">
        <v>21</v>
      </c>
      <c r="E97" s="25">
        <f>SUM(F97:N97)</f>
        <v>0</v>
      </c>
      <c r="F97" s="25">
        <v>0</v>
      </c>
      <c r="G97" s="25">
        <v>0</v>
      </c>
      <c r="H97" s="26">
        <v>0</v>
      </c>
      <c r="I97" s="26"/>
      <c r="J97" s="26"/>
      <c r="K97" s="26"/>
      <c r="L97" s="26"/>
      <c r="M97" s="25">
        <v>0</v>
      </c>
      <c r="N97" s="25">
        <v>0</v>
      </c>
      <c r="O97" s="28"/>
    </row>
    <row r="98" spans="1:15" ht="30" x14ac:dyDescent="0.2">
      <c r="A98" s="37"/>
      <c r="B98" s="38"/>
      <c r="C98" s="12"/>
      <c r="D98" s="20" t="s">
        <v>22</v>
      </c>
      <c r="E98" s="25">
        <f>SUM(F98:N98)</f>
        <v>147120.72912999999</v>
      </c>
      <c r="F98" s="25">
        <v>0</v>
      </c>
      <c r="G98" s="25">
        <v>11898.72913</v>
      </c>
      <c r="H98" s="26">
        <v>43516</v>
      </c>
      <c r="I98" s="26"/>
      <c r="J98" s="26"/>
      <c r="K98" s="26"/>
      <c r="L98" s="26"/>
      <c r="M98" s="25">
        <v>44988</v>
      </c>
      <c r="N98" s="25">
        <v>46718</v>
      </c>
      <c r="O98" s="28"/>
    </row>
    <row r="99" spans="1:15" ht="30" x14ac:dyDescent="0.2">
      <c r="A99" s="37"/>
      <c r="B99" s="38"/>
      <c r="C99" s="12"/>
      <c r="D99" s="20" t="s">
        <v>23</v>
      </c>
      <c r="E99" s="25">
        <f>SUM(F99:N99)</f>
        <v>0</v>
      </c>
      <c r="F99" s="25">
        <v>0</v>
      </c>
      <c r="G99" s="25">
        <v>0</v>
      </c>
      <c r="H99" s="26">
        <v>0</v>
      </c>
      <c r="I99" s="26"/>
      <c r="J99" s="26"/>
      <c r="K99" s="26"/>
      <c r="L99" s="26"/>
      <c r="M99" s="25">
        <v>0</v>
      </c>
      <c r="N99" s="25">
        <v>0</v>
      </c>
      <c r="O99" s="28"/>
    </row>
    <row r="100" spans="1:15" x14ac:dyDescent="0.2">
      <c r="A100" s="37"/>
      <c r="B100" s="38" t="s">
        <v>66</v>
      </c>
      <c r="C100" s="12"/>
      <c r="D100" s="29"/>
      <c r="E100" s="30" t="s">
        <v>27</v>
      </c>
      <c r="F100" s="30" t="s">
        <v>10</v>
      </c>
      <c r="G100" s="30" t="s">
        <v>11</v>
      </c>
      <c r="H100" s="31" t="s">
        <v>28</v>
      </c>
      <c r="I100" s="31" t="s">
        <v>29</v>
      </c>
      <c r="J100" s="31"/>
      <c r="K100" s="31"/>
      <c r="L100" s="31"/>
      <c r="M100" s="12" t="s">
        <v>13</v>
      </c>
      <c r="N100" s="12" t="s">
        <v>14</v>
      </c>
      <c r="O100" s="28"/>
    </row>
    <row r="101" spans="1:15" x14ac:dyDescent="0.2">
      <c r="A101" s="37"/>
      <c r="B101" s="38"/>
      <c r="C101" s="12"/>
      <c r="D101" s="29"/>
      <c r="E101" s="30"/>
      <c r="F101" s="30"/>
      <c r="G101" s="30"/>
      <c r="H101" s="31"/>
      <c r="I101" s="32" t="s">
        <v>30</v>
      </c>
      <c r="J101" s="32" t="s">
        <v>31</v>
      </c>
      <c r="K101" s="32" t="s">
        <v>32</v>
      </c>
      <c r="L101" s="32" t="s">
        <v>33</v>
      </c>
      <c r="M101" s="12"/>
      <c r="N101" s="12"/>
      <c r="O101" s="28"/>
    </row>
    <row r="102" spans="1:15" x14ac:dyDescent="0.2">
      <c r="A102" s="37"/>
      <c r="B102" s="38"/>
      <c r="C102" s="12"/>
      <c r="D102" s="29"/>
      <c r="E102" s="33">
        <f>H102</f>
        <v>252.6</v>
      </c>
      <c r="F102" s="33">
        <v>0</v>
      </c>
      <c r="G102" s="33">
        <v>253</v>
      </c>
      <c r="H102" s="34">
        <v>252.6</v>
      </c>
      <c r="I102" s="34" t="s">
        <v>34</v>
      </c>
      <c r="J102" s="34" t="s">
        <v>34</v>
      </c>
      <c r="K102" s="34" t="s">
        <v>34</v>
      </c>
      <c r="L102" s="34">
        <v>252.6</v>
      </c>
      <c r="M102" s="33">
        <v>253</v>
      </c>
      <c r="N102" s="33">
        <v>253</v>
      </c>
      <c r="O102" s="36"/>
    </row>
    <row r="103" spans="1:15" ht="15" customHeight="1" x14ac:dyDescent="0.2">
      <c r="A103" s="37" t="s">
        <v>67</v>
      </c>
      <c r="B103" s="38" t="s">
        <v>68</v>
      </c>
      <c r="C103" s="12" t="s">
        <v>17</v>
      </c>
      <c r="D103" s="20" t="s">
        <v>18</v>
      </c>
      <c r="E103" s="25">
        <f>SUM(E104:E107)</f>
        <v>0</v>
      </c>
      <c r="F103" s="25">
        <f>SUM(F104:F107)</f>
        <v>0</v>
      </c>
      <c r="G103" s="25">
        <f>SUM(G104:G107)</f>
        <v>0</v>
      </c>
      <c r="H103" s="26">
        <f>SUM(H104:L107)</f>
        <v>0</v>
      </c>
      <c r="I103" s="26"/>
      <c r="J103" s="26"/>
      <c r="K103" s="26"/>
      <c r="L103" s="26"/>
      <c r="M103" s="25">
        <f>SUM(M104:M107)</f>
        <v>0</v>
      </c>
      <c r="N103" s="25">
        <f>SUM(N104:N107)</f>
        <v>0</v>
      </c>
      <c r="O103" s="27" t="s">
        <v>19</v>
      </c>
    </row>
    <row r="104" spans="1:15" ht="30" x14ac:dyDescent="0.2">
      <c r="A104" s="37"/>
      <c r="B104" s="38"/>
      <c r="C104" s="12"/>
      <c r="D104" s="23" t="s">
        <v>20</v>
      </c>
      <c r="E104" s="25">
        <f>SUM(F104:N104)</f>
        <v>0</v>
      </c>
      <c r="F104" s="25">
        <v>0</v>
      </c>
      <c r="G104" s="25">
        <v>0</v>
      </c>
      <c r="H104" s="26">
        <v>0</v>
      </c>
      <c r="I104" s="26"/>
      <c r="J104" s="26"/>
      <c r="K104" s="26"/>
      <c r="L104" s="26"/>
      <c r="M104" s="25">
        <v>0</v>
      </c>
      <c r="N104" s="25">
        <v>0</v>
      </c>
      <c r="O104" s="28"/>
    </row>
    <row r="105" spans="1:15" ht="30" x14ac:dyDescent="0.2">
      <c r="A105" s="37"/>
      <c r="B105" s="38"/>
      <c r="C105" s="12"/>
      <c r="D105" s="20" t="s">
        <v>21</v>
      </c>
      <c r="E105" s="25">
        <f>SUM(F105:N105)</f>
        <v>0</v>
      </c>
      <c r="F105" s="25">
        <v>0</v>
      </c>
      <c r="G105" s="25">
        <v>0</v>
      </c>
      <c r="H105" s="26">
        <v>0</v>
      </c>
      <c r="I105" s="26"/>
      <c r="J105" s="26"/>
      <c r="K105" s="26"/>
      <c r="L105" s="26"/>
      <c r="M105" s="25">
        <v>0</v>
      </c>
      <c r="N105" s="25">
        <v>0</v>
      </c>
      <c r="O105" s="28"/>
    </row>
    <row r="106" spans="1:15" ht="30" x14ac:dyDescent="0.2">
      <c r="A106" s="37"/>
      <c r="B106" s="38"/>
      <c r="C106" s="12"/>
      <c r="D106" s="20" t="s">
        <v>22</v>
      </c>
      <c r="E106" s="25">
        <f>SUM(F106:N106)</f>
        <v>0</v>
      </c>
      <c r="F106" s="25">
        <v>0</v>
      </c>
      <c r="G106" s="25">
        <v>0</v>
      </c>
      <c r="H106" s="26">
        <v>0</v>
      </c>
      <c r="I106" s="26"/>
      <c r="J106" s="26"/>
      <c r="K106" s="26"/>
      <c r="L106" s="26"/>
      <c r="M106" s="25">
        <v>0</v>
      </c>
      <c r="N106" s="25">
        <v>0</v>
      </c>
      <c r="O106" s="28"/>
    </row>
    <row r="107" spans="1:15" ht="30" x14ac:dyDescent="0.2">
      <c r="A107" s="37"/>
      <c r="B107" s="38"/>
      <c r="C107" s="12"/>
      <c r="D107" s="20" t="s">
        <v>23</v>
      </c>
      <c r="E107" s="25">
        <f>SUM(F107:N107)</f>
        <v>0</v>
      </c>
      <c r="F107" s="25">
        <v>0</v>
      </c>
      <c r="G107" s="25">
        <v>0</v>
      </c>
      <c r="H107" s="26">
        <v>0</v>
      </c>
      <c r="I107" s="26"/>
      <c r="J107" s="26"/>
      <c r="K107" s="26"/>
      <c r="L107" s="26"/>
      <c r="M107" s="25">
        <v>0</v>
      </c>
      <c r="N107" s="25">
        <v>0</v>
      </c>
      <c r="O107" s="28"/>
    </row>
    <row r="108" spans="1:15" x14ac:dyDescent="0.2">
      <c r="A108" s="37"/>
      <c r="B108" s="38" t="s">
        <v>69</v>
      </c>
      <c r="C108" s="12"/>
      <c r="D108" s="29"/>
      <c r="E108" s="30" t="s">
        <v>27</v>
      </c>
      <c r="F108" s="30" t="s">
        <v>10</v>
      </c>
      <c r="G108" s="30" t="s">
        <v>11</v>
      </c>
      <c r="H108" s="31" t="s">
        <v>28</v>
      </c>
      <c r="I108" s="31" t="s">
        <v>29</v>
      </c>
      <c r="J108" s="31"/>
      <c r="K108" s="31"/>
      <c r="L108" s="31"/>
      <c r="M108" s="12" t="s">
        <v>13</v>
      </c>
      <c r="N108" s="12" t="s">
        <v>14</v>
      </c>
      <c r="O108" s="28"/>
    </row>
    <row r="109" spans="1:15" x14ac:dyDescent="0.2">
      <c r="A109" s="37"/>
      <c r="B109" s="38"/>
      <c r="C109" s="12"/>
      <c r="D109" s="29"/>
      <c r="E109" s="30"/>
      <c r="F109" s="30"/>
      <c r="G109" s="30"/>
      <c r="H109" s="31"/>
      <c r="I109" s="32" t="s">
        <v>30</v>
      </c>
      <c r="J109" s="32" t="s">
        <v>31</v>
      </c>
      <c r="K109" s="32" t="s">
        <v>32</v>
      </c>
      <c r="L109" s="32" t="s">
        <v>33</v>
      </c>
      <c r="M109" s="12"/>
      <c r="N109" s="12"/>
      <c r="O109" s="28"/>
    </row>
    <row r="110" spans="1:15" x14ac:dyDescent="0.2">
      <c r="A110" s="37"/>
      <c r="B110" s="38"/>
      <c r="C110" s="12"/>
      <c r="D110" s="29"/>
      <c r="E110" s="33">
        <f>SUM(F110,G110,H110,M110,N110)</f>
        <v>0</v>
      </c>
      <c r="F110" s="33">
        <v>0</v>
      </c>
      <c r="G110" s="33">
        <v>0</v>
      </c>
      <c r="H110" s="34">
        <v>0</v>
      </c>
      <c r="I110" s="34" t="s">
        <v>34</v>
      </c>
      <c r="J110" s="34" t="s">
        <v>34</v>
      </c>
      <c r="K110" s="34" t="s">
        <v>34</v>
      </c>
      <c r="L110" s="34">
        <v>0</v>
      </c>
      <c r="M110" s="33">
        <v>0</v>
      </c>
      <c r="N110" s="33">
        <v>0</v>
      </c>
      <c r="O110" s="36"/>
    </row>
    <row r="111" spans="1:15" x14ac:dyDescent="0.2">
      <c r="A111" s="37" t="s">
        <v>70</v>
      </c>
      <c r="B111" s="38" t="s">
        <v>71</v>
      </c>
      <c r="C111" s="12" t="s">
        <v>17</v>
      </c>
      <c r="D111" s="20" t="s">
        <v>18</v>
      </c>
      <c r="E111" s="25">
        <f>SUM(E112:E115)</f>
        <v>65359.01107</v>
      </c>
      <c r="F111" s="25">
        <f>SUM(F112:F115)</f>
        <v>22096.553830000001</v>
      </c>
      <c r="G111" s="25">
        <f>SUM(G112:G115)</f>
        <v>25192.734189999999</v>
      </c>
      <c r="H111" s="26">
        <f>SUM(H112:L115)</f>
        <v>18069.723050000001</v>
      </c>
      <c r="I111" s="26"/>
      <c r="J111" s="26"/>
      <c r="K111" s="26"/>
      <c r="L111" s="26"/>
      <c r="M111" s="25">
        <f>SUM(M112:M115)</f>
        <v>0</v>
      </c>
      <c r="N111" s="25">
        <f>SUM(N112:N115)</f>
        <v>0</v>
      </c>
      <c r="O111" s="27" t="s">
        <v>19</v>
      </c>
    </row>
    <row r="112" spans="1:15" ht="30" x14ac:dyDescent="0.2">
      <c r="A112" s="37"/>
      <c r="B112" s="38"/>
      <c r="C112" s="12"/>
      <c r="D112" s="23" t="s">
        <v>20</v>
      </c>
      <c r="E112" s="25">
        <f>SUM(F112:N112)</f>
        <v>0</v>
      </c>
      <c r="F112" s="25">
        <v>0</v>
      </c>
      <c r="G112" s="25">
        <v>0</v>
      </c>
      <c r="H112" s="26">
        <v>0</v>
      </c>
      <c r="I112" s="26"/>
      <c r="J112" s="26"/>
      <c r="K112" s="26"/>
      <c r="L112" s="26"/>
      <c r="M112" s="25">
        <v>0</v>
      </c>
      <c r="N112" s="25">
        <v>0</v>
      </c>
      <c r="O112" s="28"/>
    </row>
    <row r="113" spans="1:15" ht="30" x14ac:dyDescent="0.2">
      <c r="A113" s="37"/>
      <c r="B113" s="38"/>
      <c r="C113" s="12"/>
      <c r="D113" s="20" t="s">
        <v>21</v>
      </c>
      <c r="E113" s="25">
        <f>SUM(F113:N113)</f>
        <v>0</v>
      </c>
      <c r="F113" s="25">
        <v>0</v>
      </c>
      <c r="G113" s="25">
        <v>0</v>
      </c>
      <c r="H113" s="26">
        <v>0</v>
      </c>
      <c r="I113" s="26"/>
      <c r="J113" s="26"/>
      <c r="K113" s="26"/>
      <c r="L113" s="26"/>
      <c r="M113" s="25">
        <v>0</v>
      </c>
      <c r="N113" s="25">
        <v>0</v>
      </c>
      <c r="O113" s="28"/>
    </row>
    <row r="114" spans="1:15" ht="30" x14ac:dyDescent="0.2">
      <c r="A114" s="37"/>
      <c r="B114" s="38"/>
      <c r="C114" s="12"/>
      <c r="D114" s="20" t="s">
        <v>22</v>
      </c>
      <c r="E114" s="25">
        <f>SUM(F114:N114)</f>
        <v>65359.01107</v>
      </c>
      <c r="F114" s="25">
        <v>22096.553830000001</v>
      </c>
      <c r="G114" s="25">
        <v>25192.734189999999</v>
      </c>
      <c r="H114" s="26">
        <v>18069.723050000001</v>
      </c>
      <c r="I114" s="26"/>
      <c r="J114" s="26"/>
      <c r="K114" s="26"/>
      <c r="L114" s="26"/>
      <c r="M114" s="25">
        <v>0</v>
      </c>
      <c r="N114" s="25">
        <v>0</v>
      </c>
      <c r="O114" s="28"/>
    </row>
    <row r="115" spans="1:15" ht="30" x14ac:dyDescent="0.2">
      <c r="A115" s="37"/>
      <c r="B115" s="38"/>
      <c r="C115" s="12"/>
      <c r="D115" s="20" t="s">
        <v>23</v>
      </c>
      <c r="E115" s="25">
        <f>SUM(F115:N115)</f>
        <v>0</v>
      </c>
      <c r="F115" s="25">
        <v>0</v>
      </c>
      <c r="G115" s="25">
        <v>0</v>
      </c>
      <c r="H115" s="26">
        <v>0</v>
      </c>
      <c r="I115" s="26"/>
      <c r="J115" s="26"/>
      <c r="K115" s="26"/>
      <c r="L115" s="26"/>
      <c r="M115" s="25">
        <v>0</v>
      </c>
      <c r="N115" s="25">
        <v>0</v>
      </c>
      <c r="O115" s="28"/>
    </row>
    <row r="116" spans="1:15" x14ac:dyDescent="0.2">
      <c r="A116" s="37"/>
      <c r="B116" s="38" t="s">
        <v>72</v>
      </c>
      <c r="C116" s="12"/>
      <c r="D116" s="29"/>
      <c r="E116" s="30" t="s">
        <v>27</v>
      </c>
      <c r="F116" s="30" t="s">
        <v>10</v>
      </c>
      <c r="G116" s="30" t="s">
        <v>11</v>
      </c>
      <c r="H116" s="31" t="s">
        <v>28</v>
      </c>
      <c r="I116" s="31" t="s">
        <v>29</v>
      </c>
      <c r="J116" s="31"/>
      <c r="K116" s="31"/>
      <c r="L116" s="31"/>
      <c r="M116" s="12" t="s">
        <v>13</v>
      </c>
      <c r="N116" s="12" t="s">
        <v>14</v>
      </c>
      <c r="O116" s="28"/>
    </row>
    <row r="117" spans="1:15" x14ac:dyDescent="0.2">
      <c r="A117" s="37"/>
      <c r="B117" s="38"/>
      <c r="C117" s="12"/>
      <c r="D117" s="29"/>
      <c r="E117" s="30"/>
      <c r="F117" s="30"/>
      <c r="G117" s="30"/>
      <c r="H117" s="31"/>
      <c r="I117" s="32" t="s">
        <v>30</v>
      </c>
      <c r="J117" s="32" t="s">
        <v>31</v>
      </c>
      <c r="K117" s="32" t="s">
        <v>32</v>
      </c>
      <c r="L117" s="32" t="s">
        <v>33</v>
      </c>
      <c r="M117" s="12"/>
      <c r="N117" s="12"/>
      <c r="O117" s="28"/>
    </row>
    <row r="118" spans="1:15" x14ac:dyDescent="0.2">
      <c r="A118" s="37"/>
      <c r="B118" s="38"/>
      <c r="C118" s="12"/>
      <c r="D118" s="29"/>
      <c r="E118" s="33">
        <f>SUM(F118,G118,H118,M118,N118)</f>
        <v>9</v>
      </c>
      <c r="F118" s="33">
        <v>4</v>
      </c>
      <c r="G118" s="33">
        <v>5</v>
      </c>
      <c r="H118" s="34" t="s">
        <v>34</v>
      </c>
      <c r="I118" s="34" t="s">
        <v>34</v>
      </c>
      <c r="J118" s="34" t="s">
        <v>34</v>
      </c>
      <c r="K118" s="34" t="s">
        <v>34</v>
      </c>
      <c r="L118" s="34" t="s">
        <v>34</v>
      </c>
      <c r="M118" s="35" t="s">
        <v>34</v>
      </c>
      <c r="N118" s="35" t="s">
        <v>34</v>
      </c>
      <c r="O118" s="36"/>
    </row>
    <row r="119" spans="1:15" ht="15" customHeight="1" x14ac:dyDescent="0.2">
      <c r="A119" s="37" t="s">
        <v>73</v>
      </c>
      <c r="B119" s="38" t="s">
        <v>74</v>
      </c>
      <c r="C119" s="12" t="s">
        <v>17</v>
      </c>
      <c r="D119" s="20" t="s">
        <v>18</v>
      </c>
      <c r="E119" s="25">
        <f>SUM(E120:E123)</f>
        <v>183096.34591</v>
      </c>
      <c r="F119" s="25">
        <f>SUM(F120:F123)</f>
        <v>26816.36621</v>
      </c>
      <c r="G119" s="25">
        <f>SUM(G120:G123)</f>
        <v>30089.221249999999</v>
      </c>
      <c r="H119" s="26">
        <f>SUM(H120:L123)</f>
        <v>38956.758450000001</v>
      </c>
      <c r="I119" s="26"/>
      <c r="J119" s="26"/>
      <c r="K119" s="26"/>
      <c r="L119" s="26"/>
      <c r="M119" s="25">
        <f>SUM(M120:M123)</f>
        <v>51589</v>
      </c>
      <c r="N119" s="25">
        <f>SUM(N120:N123)</f>
        <v>35645</v>
      </c>
      <c r="O119" s="27" t="s">
        <v>19</v>
      </c>
    </row>
    <row r="120" spans="1:15" ht="30" x14ac:dyDescent="0.2">
      <c r="A120" s="37"/>
      <c r="B120" s="38"/>
      <c r="C120" s="12"/>
      <c r="D120" s="23" t="s">
        <v>20</v>
      </c>
      <c r="E120" s="25">
        <f>SUM(F120:N120)</f>
        <v>0</v>
      </c>
      <c r="F120" s="25">
        <v>0</v>
      </c>
      <c r="G120" s="25">
        <v>0</v>
      </c>
      <c r="H120" s="26">
        <v>0</v>
      </c>
      <c r="I120" s="26"/>
      <c r="J120" s="26"/>
      <c r="K120" s="26"/>
      <c r="L120" s="26"/>
      <c r="M120" s="25">
        <v>0</v>
      </c>
      <c r="N120" s="25">
        <v>0</v>
      </c>
      <c r="O120" s="28"/>
    </row>
    <row r="121" spans="1:15" ht="30" x14ac:dyDescent="0.2">
      <c r="A121" s="37"/>
      <c r="B121" s="38"/>
      <c r="C121" s="12"/>
      <c r="D121" s="20" t="s">
        <v>21</v>
      </c>
      <c r="E121" s="25">
        <f>SUM(F121:N121)</f>
        <v>0</v>
      </c>
      <c r="F121" s="25">
        <v>0</v>
      </c>
      <c r="G121" s="25">
        <v>0</v>
      </c>
      <c r="H121" s="26">
        <v>0</v>
      </c>
      <c r="I121" s="26"/>
      <c r="J121" s="26"/>
      <c r="K121" s="26"/>
      <c r="L121" s="26"/>
      <c r="M121" s="25">
        <v>0</v>
      </c>
      <c r="N121" s="25">
        <v>0</v>
      </c>
      <c r="O121" s="28"/>
    </row>
    <row r="122" spans="1:15" ht="30" x14ac:dyDescent="0.2">
      <c r="A122" s="37"/>
      <c r="B122" s="38"/>
      <c r="C122" s="12"/>
      <c r="D122" s="20" t="s">
        <v>22</v>
      </c>
      <c r="E122" s="25">
        <f>SUM(F122:N122)</f>
        <v>183096.34591</v>
      </c>
      <c r="F122" s="25">
        <v>26816.36621</v>
      </c>
      <c r="G122" s="25">
        <v>30089.221249999999</v>
      </c>
      <c r="H122" s="26">
        <v>38956.758450000001</v>
      </c>
      <c r="I122" s="26"/>
      <c r="J122" s="26"/>
      <c r="K122" s="26"/>
      <c r="L122" s="26"/>
      <c r="M122" s="25">
        <v>51589</v>
      </c>
      <c r="N122" s="25">
        <v>35645</v>
      </c>
      <c r="O122" s="28"/>
    </row>
    <row r="123" spans="1:15" ht="30" x14ac:dyDescent="0.2">
      <c r="A123" s="37"/>
      <c r="B123" s="38"/>
      <c r="C123" s="12"/>
      <c r="D123" s="20" t="s">
        <v>23</v>
      </c>
      <c r="E123" s="25">
        <f>SUM(F123:N123)</f>
        <v>0</v>
      </c>
      <c r="F123" s="25">
        <v>0</v>
      </c>
      <c r="G123" s="25">
        <v>0</v>
      </c>
      <c r="H123" s="26">
        <v>0</v>
      </c>
      <c r="I123" s="26"/>
      <c r="J123" s="26"/>
      <c r="K123" s="26"/>
      <c r="L123" s="26"/>
      <c r="M123" s="25">
        <v>0</v>
      </c>
      <c r="N123" s="25">
        <v>0</v>
      </c>
      <c r="O123" s="28"/>
    </row>
    <row r="124" spans="1:15" x14ac:dyDescent="0.2">
      <c r="A124" s="37"/>
      <c r="B124" s="38" t="s">
        <v>75</v>
      </c>
      <c r="C124" s="12"/>
      <c r="D124" s="29"/>
      <c r="E124" s="30" t="s">
        <v>27</v>
      </c>
      <c r="F124" s="30" t="s">
        <v>10</v>
      </c>
      <c r="G124" s="30" t="s">
        <v>11</v>
      </c>
      <c r="H124" s="31" t="s">
        <v>28</v>
      </c>
      <c r="I124" s="31" t="s">
        <v>29</v>
      </c>
      <c r="J124" s="31"/>
      <c r="K124" s="31"/>
      <c r="L124" s="31"/>
      <c r="M124" s="12" t="s">
        <v>13</v>
      </c>
      <c r="N124" s="12" t="s">
        <v>14</v>
      </c>
      <c r="O124" s="28"/>
    </row>
    <row r="125" spans="1:15" x14ac:dyDescent="0.2">
      <c r="A125" s="37"/>
      <c r="B125" s="38"/>
      <c r="C125" s="12"/>
      <c r="D125" s="29"/>
      <c r="E125" s="30"/>
      <c r="F125" s="30"/>
      <c r="G125" s="30"/>
      <c r="H125" s="31"/>
      <c r="I125" s="32" t="s">
        <v>30</v>
      </c>
      <c r="J125" s="32" t="s">
        <v>31</v>
      </c>
      <c r="K125" s="32" t="s">
        <v>32</v>
      </c>
      <c r="L125" s="32" t="s">
        <v>33</v>
      </c>
      <c r="M125" s="12"/>
      <c r="N125" s="12"/>
      <c r="O125" s="28"/>
    </row>
    <row r="126" spans="1:15" x14ac:dyDescent="0.2">
      <c r="A126" s="37"/>
      <c r="B126" s="38"/>
      <c r="C126" s="12"/>
      <c r="D126" s="29"/>
      <c r="E126" s="41">
        <f>H126</f>
        <v>3551</v>
      </c>
      <c r="F126" s="41">
        <v>3551</v>
      </c>
      <c r="G126" s="41">
        <v>3551</v>
      </c>
      <c r="H126" s="42">
        <v>3551</v>
      </c>
      <c r="I126" s="42" t="s">
        <v>34</v>
      </c>
      <c r="J126" s="42" t="s">
        <v>34</v>
      </c>
      <c r="K126" s="42" t="s">
        <v>34</v>
      </c>
      <c r="L126" s="42">
        <v>3551</v>
      </c>
      <c r="M126" s="41">
        <v>3551</v>
      </c>
      <c r="N126" s="41">
        <v>3551</v>
      </c>
      <c r="O126" s="36"/>
    </row>
    <row r="127" spans="1:15" x14ac:dyDescent="0.2">
      <c r="A127" s="37" t="s">
        <v>76</v>
      </c>
      <c r="B127" s="38" t="s">
        <v>77</v>
      </c>
      <c r="C127" s="12" t="s">
        <v>17</v>
      </c>
      <c r="D127" s="20" t="s">
        <v>18</v>
      </c>
      <c r="E127" s="25">
        <f>SUM(E128:E131)</f>
        <v>64192.065389999996</v>
      </c>
      <c r="F127" s="25">
        <f>SUM(F128:F131)</f>
        <v>11161.38559</v>
      </c>
      <c r="G127" s="25">
        <f>SUM(G128:G131)</f>
        <v>0</v>
      </c>
      <c r="H127" s="26">
        <f>SUM(H128:L131)</f>
        <v>36869.679799999998</v>
      </c>
      <c r="I127" s="26"/>
      <c r="J127" s="26"/>
      <c r="K127" s="26"/>
      <c r="L127" s="26"/>
      <c r="M127" s="25">
        <f>SUM(M128:M131)</f>
        <v>10161</v>
      </c>
      <c r="N127" s="25">
        <f>SUM(N128:N131)</f>
        <v>6000</v>
      </c>
      <c r="O127" s="27" t="s">
        <v>19</v>
      </c>
    </row>
    <row r="128" spans="1:15" ht="30" x14ac:dyDescent="0.2">
      <c r="A128" s="37"/>
      <c r="B128" s="38"/>
      <c r="C128" s="12"/>
      <c r="D128" s="23" t="s">
        <v>20</v>
      </c>
      <c r="E128" s="25">
        <f>SUM(F128:N128)</f>
        <v>0</v>
      </c>
      <c r="F128" s="25">
        <v>0</v>
      </c>
      <c r="G128" s="25">
        <v>0</v>
      </c>
      <c r="H128" s="26">
        <v>0</v>
      </c>
      <c r="I128" s="26"/>
      <c r="J128" s="26"/>
      <c r="K128" s="26"/>
      <c r="L128" s="26"/>
      <c r="M128" s="25">
        <v>0</v>
      </c>
      <c r="N128" s="25">
        <v>0</v>
      </c>
      <c r="O128" s="28"/>
    </row>
    <row r="129" spans="1:15" ht="30" x14ac:dyDescent="0.2">
      <c r="A129" s="37"/>
      <c r="B129" s="38"/>
      <c r="C129" s="12"/>
      <c r="D129" s="20" t="s">
        <v>21</v>
      </c>
      <c r="E129" s="25">
        <f>SUM(F129:N129)</f>
        <v>0</v>
      </c>
      <c r="F129" s="25">
        <v>0</v>
      </c>
      <c r="G129" s="25">
        <v>0</v>
      </c>
      <c r="H129" s="26">
        <v>0</v>
      </c>
      <c r="I129" s="26"/>
      <c r="J129" s="26"/>
      <c r="K129" s="26"/>
      <c r="L129" s="26"/>
      <c r="M129" s="25">
        <v>0</v>
      </c>
      <c r="N129" s="25">
        <v>0</v>
      </c>
      <c r="O129" s="28"/>
    </row>
    <row r="130" spans="1:15" ht="30" x14ac:dyDescent="0.2">
      <c r="A130" s="37"/>
      <c r="B130" s="38"/>
      <c r="C130" s="12"/>
      <c r="D130" s="20" t="s">
        <v>22</v>
      </c>
      <c r="E130" s="25">
        <f>SUM(F130:N130)</f>
        <v>64192.065389999996</v>
      </c>
      <c r="F130" s="25">
        <v>11161.38559</v>
      </c>
      <c r="G130" s="25">
        <v>0</v>
      </c>
      <c r="H130" s="26">
        <v>36869.679799999998</v>
      </c>
      <c r="I130" s="26"/>
      <c r="J130" s="26"/>
      <c r="K130" s="26"/>
      <c r="L130" s="26"/>
      <c r="M130" s="25">
        <v>10161</v>
      </c>
      <c r="N130" s="25">
        <v>6000</v>
      </c>
      <c r="O130" s="28"/>
    </row>
    <row r="131" spans="1:15" ht="30" x14ac:dyDescent="0.2">
      <c r="A131" s="37"/>
      <c r="B131" s="38"/>
      <c r="C131" s="12"/>
      <c r="D131" s="20" t="s">
        <v>23</v>
      </c>
      <c r="E131" s="25">
        <f>SUM(F131:N131)</f>
        <v>0</v>
      </c>
      <c r="F131" s="25">
        <v>0</v>
      </c>
      <c r="G131" s="25">
        <v>0</v>
      </c>
      <c r="H131" s="26">
        <v>0</v>
      </c>
      <c r="I131" s="26"/>
      <c r="J131" s="26"/>
      <c r="K131" s="26"/>
      <c r="L131" s="26"/>
      <c r="M131" s="25">
        <v>0</v>
      </c>
      <c r="N131" s="25">
        <v>0</v>
      </c>
      <c r="O131" s="28"/>
    </row>
    <row r="132" spans="1:15" x14ac:dyDescent="0.2">
      <c r="A132" s="37"/>
      <c r="B132" s="38" t="s">
        <v>78</v>
      </c>
      <c r="C132" s="12"/>
      <c r="D132" s="29"/>
      <c r="E132" s="30" t="s">
        <v>27</v>
      </c>
      <c r="F132" s="30" t="s">
        <v>10</v>
      </c>
      <c r="G132" s="30" t="s">
        <v>11</v>
      </c>
      <c r="H132" s="31" t="s">
        <v>28</v>
      </c>
      <c r="I132" s="31" t="s">
        <v>29</v>
      </c>
      <c r="J132" s="31"/>
      <c r="K132" s="31"/>
      <c r="L132" s="31"/>
      <c r="M132" s="12" t="s">
        <v>13</v>
      </c>
      <c r="N132" s="12" t="s">
        <v>14</v>
      </c>
      <c r="O132" s="28"/>
    </row>
    <row r="133" spans="1:15" x14ac:dyDescent="0.2">
      <c r="A133" s="37"/>
      <c r="B133" s="38"/>
      <c r="C133" s="12"/>
      <c r="D133" s="29"/>
      <c r="E133" s="30"/>
      <c r="F133" s="30"/>
      <c r="G133" s="30"/>
      <c r="H133" s="31"/>
      <c r="I133" s="32" t="s">
        <v>30</v>
      </c>
      <c r="J133" s="32" t="s">
        <v>31</v>
      </c>
      <c r="K133" s="32" t="s">
        <v>32</v>
      </c>
      <c r="L133" s="32" t="s">
        <v>33</v>
      </c>
      <c r="M133" s="12"/>
      <c r="N133" s="12"/>
      <c r="O133" s="28"/>
    </row>
    <row r="134" spans="1:15" x14ac:dyDescent="0.2">
      <c r="A134" s="37"/>
      <c r="B134" s="38"/>
      <c r="C134" s="12"/>
      <c r="D134" s="29"/>
      <c r="E134" s="41">
        <f>SUM(F134,G134,H134,M134,N134)</f>
        <v>1460</v>
      </c>
      <c r="F134" s="41">
        <v>560</v>
      </c>
      <c r="G134" s="41">
        <v>0</v>
      </c>
      <c r="H134" s="42">
        <v>900</v>
      </c>
      <c r="I134" s="42">
        <v>0</v>
      </c>
      <c r="J134" s="42">
        <v>0</v>
      </c>
      <c r="K134" s="42">
        <v>0</v>
      </c>
      <c r="L134" s="42">
        <v>900</v>
      </c>
      <c r="M134" s="41">
        <v>0</v>
      </c>
      <c r="N134" s="41">
        <v>0</v>
      </c>
      <c r="O134" s="36"/>
    </row>
    <row r="135" spans="1:15" ht="15" customHeight="1" x14ac:dyDescent="0.2">
      <c r="A135" s="37" t="s">
        <v>79</v>
      </c>
      <c r="B135" s="38" t="s">
        <v>80</v>
      </c>
      <c r="C135" s="12" t="s">
        <v>17</v>
      </c>
      <c r="D135" s="20" t="s">
        <v>18</v>
      </c>
      <c r="E135" s="25">
        <f>SUM(E136:E139)</f>
        <v>0</v>
      </c>
      <c r="F135" s="25">
        <f>SUM(F136:F139)</f>
        <v>0</v>
      </c>
      <c r="G135" s="25">
        <f>SUM(G136:G139)</f>
        <v>0</v>
      </c>
      <c r="H135" s="26">
        <f>SUM(H136:L139)</f>
        <v>0</v>
      </c>
      <c r="I135" s="26"/>
      <c r="J135" s="26"/>
      <c r="K135" s="26"/>
      <c r="L135" s="26"/>
      <c r="M135" s="25">
        <f>SUM(M136:M139)</f>
        <v>0</v>
      </c>
      <c r="N135" s="25">
        <f>SUM(N136:N139)</f>
        <v>0</v>
      </c>
      <c r="O135" s="27" t="s">
        <v>19</v>
      </c>
    </row>
    <row r="136" spans="1:15" ht="30" x14ac:dyDescent="0.2">
      <c r="A136" s="37"/>
      <c r="B136" s="38"/>
      <c r="C136" s="12"/>
      <c r="D136" s="23" t="s">
        <v>20</v>
      </c>
      <c r="E136" s="25">
        <f>SUM(F136:N136)</f>
        <v>0</v>
      </c>
      <c r="F136" s="25">
        <v>0</v>
      </c>
      <c r="G136" s="25">
        <v>0</v>
      </c>
      <c r="H136" s="26">
        <v>0</v>
      </c>
      <c r="I136" s="26"/>
      <c r="J136" s="26"/>
      <c r="K136" s="26"/>
      <c r="L136" s="26"/>
      <c r="M136" s="25">
        <v>0</v>
      </c>
      <c r="N136" s="25">
        <v>0</v>
      </c>
      <c r="O136" s="28"/>
    </row>
    <row r="137" spans="1:15" ht="30" x14ac:dyDescent="0.2">
      <c r="A137" s="37"/>
      <c r="B137" s="38"/>
      <c r="C137" s="12"/>
      <c r="D137" s="20" t="s">
        <v>21</v>
      </c>
      <c r="E137" s="25">
        <f>SUM(F137:N137)</f>
        <v>0</v>
      </c>
      <c r="F137" s="25">
        <v>0</v>
      </c>
      <c r="G137" s="25">
        <v>0</v>
      </c>
      <c r="H137" s="26">
        <v>0</v>
      </c>
      <c r="I137" s="26"/>
      <c r="J137" s="26"/>
      <c r="K137" s="26"/>
      <c r="L137" s="26"/>
      <c r="M137" s="25">
        <v>0</v>
      </c>
      <c r="N137" s="25">
        <v>0</v>
      </c>
      <c r="O137" s="28"/>
    </row>
    <row r="138" spans="1:15" ht="30" x14ac:dyDescent="0.2">
      <c r="A138" s="37"/>
      <c r="B138" s="38"/>
      <c r="C138" s="12"/>
      <c r="D138" s="20" t="s">
        <v>22</v>
      </c>
      <c r="E138" s="25">
        <f>SUM(F138:N138)</f>
        <v>0</v>
      </c>
      <c r="F138" s="25">
        <v>0</v>
      </c>
      <c r="G138" s="25">
        <v>0</v>
      </c>
      <c r="H138" s="26">
        <v>0</v>
      </c>
      <c r="I138" s="26"/>
      <c r="J138" s="26"/>
      <c r="K138" s="26"/>
      <c r="L138" s="26"/>
      <c r="M138" s="25">
        <v>0</v>
      </c>
      <c r="N138" s="25">
        <v>0</v>
      </c>
      <c r="O138" s="28"/>
    </row>
    <row r="139" spans="1:15" ht="30" x14ac:dyDescent="0.2">
      <c r="A139" s="37"/>
      <c r="B139" s="38"/>
      <c r="C139" s="12"/>
      <c r="D139" s="20" t="s">
        <v>23</v>
      </c>
      <c r="E139" s="25">
        <f>SUM(F139:N139)</f>
        <v>0</v>
      </c>
      <c r="F139" s="25">
        <v>0</v>
      </c>
      <c r="G139" s="25">
        <v>0</v>
      </c>
      <c r="H139" s="26">
        <v>0</v>
      </c>
      <c r="I139" s="26"/>
      <c r="J139" s="26"/>
      <c r="K139" s="26"/>
      <c r="L139" s="26"/>
      <c r="M139" s="25">
        <v>0</v>
      </c>
      <c r="N139" s="25">
        <v>0</v>
      </c>
      <c r="O139" s="28"/>
    </row>
    <row r="140" spans="1:15" x14ac:dyDescent="0.2">
      <c r="A140" s="37"/>
      <c r="B140" s="38" t="s">
        <v>81</v>
      </c>
      <c r="C140" s="12"/>
      <c r="D140" s="29"/>
      <c r="E140" s="30" t="s">
        <v>27</v>
      </c>
      <c r="F140" s="30" t="s">
        <v>10</v>
      </c>
      <c r="G140" s="30" t="s">
        <v>11</v>
      </c>
      <c r="H140" s="31" t="s">
        <v>28</v>
      </c>
      <c r="I140" s="31" t="s">
        <v>29</v>
      </c>
      <c r="J140" s="31"/>
      <c r="K140" s="31"/>
      <c r="L140" s="31"/>
      <c r="M140" s="12" t="s">
        <v>13</v>
      </c>
      <c r="N140" s="12" t="s">
        <v>14</v>
      </c>
      <c r="O140" s="28"/>
    </row>
    <row r="141" spans="1:15" x14ac:dyDescent="0.2">
      <c r="A141" s="37"/>
      <c r="B141" s="38"/>
      <c r="C141" s="12"/>
      <c r="D141" s="29"/>
      <c r="E141" s="30"/>
      <c r="F141" s="30"/>
      <c r="G141" s="30"/>
      <c r="H141" s="31"/>
      <c r="I141" s="32" t="s">
        <v>30</v>
      </c>
      <c r="J141" s="32" t="s">
        <v>31</v>
      </c>
      <c r="K141" s="32" t="s">
        <v>32</v>
      </c>
      <c r="L141" s="32" t="s">
        <v>33</v>
      </c>
      <c r="M141" s="12"/>
      <c r="N141" s="12"/>
      <c r="O141" s="28"/>
    </row>
    <row r="142" spans="1:15" x14ac:dyDescent="0.2">
      <c r="A142" s="37"/>
      <c r="B142" s="38"/>
      <c r="C142" s="12"/>
      <c r="D142" s="29"/>
      <c r="E142" s="33">
        <f>SUM(F142,G142,H142,M142,N142)</f>
        <v>0</v>
      </c>
      <c r="F142" s="33">
        <v>0</v>
      </c>
      <c r="G142" s="33">
        <v>0</v>
      </c>
      <c r="H142" s="34">
        <v>0</v>
      </c>
      <c r="I142" s="34" t="s">
        <v>34</v>
      </c>
      <c r="J142" s="34" t="s">
        <v>34</v>
      </c>
      <c r="K142" s="34" t="s">
        <v>34</v>
      </c>
      <c r="L142" s="34">
        <v>0</v>
      </c>
      <c r="M142" s="33">
        <v>0</v>
      </c>
      <c r="N142" s="33">
        <v>0</v>
      </c>
      <c r="O142" s="36"/>
    </row>
    <row r="143" spans="1:15" ht="15" customHeight="1" x14ac:dyDescent="0.2">
      <c r="A143" s="37" t="s">
        <v>82</v>
      </c>
      <c r="B143" s="38" t="s">
        <v>83</v>
      </c>
      <c r="C143" s="12" t="s">
        <v>17</v>
      </c>
      <c r="D143" s="20" t="s">
        <v>18</v>
      </c>
      <c r="E143" s="25">
        <f>SUM(E144:E147)</f>
        <v>4839.4606000000003</v>
      </c>
      <c r="F143" s="25">
        <f>SUM(F144:F147)</f>
        <v>0</v>
      </c>
      <c r="G143" s="25">
        <f>SUM(G144:G147)</f>
        <v>1400</v>
      </c>
      <c r="H143" s="26">
        <f>SUM(H144:L147)</f>
        <v>3439.4605999999999</v>
      </c>
      <c r="I143" s="26"/>
      <c r="J143" s="26"/>
      <c r="K143" s="26"/>
      <c r="L143" s="26"/>
      <c r="M143" s="25">
        <f>SUM(M144:M147)</f>
        <v>0</v>
      </c>
      <c r="N143" s="25">
        <f>SUM(N144:N147)</f>
        <v>0</v>
      </c>
      <c r="O143" s="27" t="s">
        <v>19</v>
      </c>
    </row>
    <row r="144" spans="1:15" ht="30" x14ac:dyDescent="0.2">
      <c r="A144" s="37"/>
      <c r="B144" s="38"/>
      <c r="C144" s="12"/>
      <c r="D144" s="23" t="s">
        <v>20</v>
      </c>
      <c r="E144" s="25">
        <f>SUM(F144:N144)</f>
        <v>0</v>
      </c>
      <c r="F144" s="25">
        <v>0</v>
      </c>
      <c r="G144" s="25">
        <v>0</v>
      </c>
      <c r="H144" s="26">
        <v>0</v>
      </c>
      <c r="I144" s="26"/>
      <c r="J144" s="26"/>
      <c r="K144" s="26"/>
      <c r="L144" s="26"/>
      <c r="M144" s="25">
        <v>0</v>
      </c>
      <c r="N144" s="25">
        <v>0</v>
      </c>
      <c r="O144" s="28"/>
    </row>
    <row r="145" spans="1:15" ht="30" x14ac:dyDescent="0.2">
      <c r="A145" s="37"/>
      <c r="B145" s="38"/>
      <c r="C145" s="12"/>
      <c r="D145" s="20" t="s">
        <v>21</v>
      </c>
      <c r="E145" s="25">
        <f>SUM(F145:N145)</f>
        <v>0</v>
      </c>
      <c r="F145" s="25">
        <v>0</v>
      </c>
      <c r="G145" s="25">
        <v>0</v>
      </c>
      <c r="H145" s="26">
        <v>0</v>
      </c>
      <c r="I145" s="26"/>
      <c r="J145" s="26"/>
      <c r="K145" s="26"/>
      <c r="L145" s="26"/>
      <c r="M145" s="25">
        <v>0</v>
      </c>
      <c r="N145" s="25">
        <v>0</v>
      </c>
      <c r="O145" s="28"/>
    </row>
    <row r="146" spans="1:15" ht="30" x14ac:dyDescent="0.2">
      <c r="A146" s="37"/>
      <c r="B146" s="38"/>
      <c r="C146" s="12"/>
      <c r="D146" s="20" t="s">
        <v>22</v>
      </c>
      <c r="E146" s="25">
        <f>SUM(F146:N146)</f>
        <v>4839.4606000000003</v>
      </c>
      <c r="F146" s="25">
        <v>0</v>
      </c>
      <c r="G146" s="25">
        <v>1400</v>
      </c>
      <c r="H146" s="26">
        <v>3439.4605999999999</v>
      </c>
      <c r="I146" s="26"/>
      <c r="J146" s="26"/>
      <c r="K146" s="26"/>
      <c r="L146" s="26"/>
      <c r="M146" s="25">
        <v>0</v>
      </c>
      <c r="N146" s="25">
        <v>0</v>
      </c>
      <c r="O146" s="28"/>
    </row>
    <row r="147" spans="1:15" ht="30" x14ac:dyDescent="0.2">
      <c r="A147" s="37"/>
      <c r="B147" s="38"/>
      <c r="C147" s="12"/>
      <c r="D147" s="20" t="s">
        <v>23</v>
      </c>
      <c r="E147" s="25">
        <f>SUM(F147:N147)</f>
        <v>0</v>
      </c>
      <c r="F147" s="25">
        <v>0</v>
      </c>
      <c r="G147" s="25">
        <v>0</v>
      </c>
      <c r="H147" s="26">
        <v>0</v>
      </c>
      <c r="I147" s="26"/>
      <c r="J147" s="26"/>
      <c r="K147" s="26"/>
      <c r="L147" s="26"/>
      <c r="M147" s="25">
        <v>0</v>
      </c>
      <c r="N147" s="25">
        <v>0</v>
      </c>
      <c r="O147" s="28"/>
    </row>
    <row r="148" spans="1:15" x14ac:dyDescent="0.2">
      <c r="A148" s="37"/>
      <c r="B148" s="38" t="s">
        <v>84</v>
      </c>
      <c r="C148" s="12"/>
      <c r="D148" s="29"/>
      <c r="E148" s="30" t="s">
        <v>27</v>
      </c>
      <c r="F148" s="30" t="s">
        <v>10</v>
      </c>
      <c r="G148" s="30" t="s">
        <v>11</v>
      </c>
      <c r="H148" s="31" t="s">
        <v>28</v>
      </c>
      <c r="I148" s="31" t="s">
        <v>29</v>
      </c>
      <c r="J148" s="31"/>
      <c r="K148" s="31"/>
      <c r="L148" s="31"/>
      <c r="M148" s="12" t="s">
        <v>13</v>
      </c>
      <c r="N148" s="12" t="s">
        <v>14</v>
      </c>
      <c r="O148" s="28"/>
    </row>
    <row r="149" spans="1:15" x14ac:dyDescent="0.2">
      <c r="A149" s="37"/>
      <c r="B149" s="38"/>
      <c r="C149" s="12"/>
      <c r="D149" s="29"/>
      <c r="E149" s="30"/>
      <c r="F149" s="30"/>
      <c r="G149" s="30"/>
      <c r="H149" s="31"/>
      <c r="I149" s="32" t="s">
        <v>30</v>
      </c>
      <c r="J149" s="32" t="s">
        <v>31</v>
      </c>
      <c r="K149" s="32" t="s">
        <v>32</v>
      </c>
      <c r="L149" s="32" t="s">
        <v>33</v>
      </c>
      <c r="M149" s="12"/>
      <c r="N149" s="12"/>
      <c r="O149" s="28"/>
    </row>
    <row r="150" spans="1:15" x14ac:dyDescent="0.2">
      <c r="A150" s="37"/>
      <c r="B150" s="38"/>
      <c r="C150" s="12"/>
      <c r="D150" s="29"/>
      <c r="E150" s="42">
        <f>SUM(F150,G150,H150,M150,N150)</f>
        <v>115</v>
      </c>
      <c r="F150" s="42">
        <v>0</v>
      </c>
      <c r="G150" s="42">
        <v>0</v>
      </c>
      <c r="H150" s="42">
        <v>115</v>
      </c>
      <c r="I150" s="42" t="s">
        <v>34</v>
      </c>
      <c r="J150" s="42" t="s">
        <v>34</v>
      </c>
      <c r="K150" s="42" t="s">
        <v>34</v>
      </c>
      <c r="L150" s="42">
        <v>115</v>
      </c>
      <c r="M150" s="42">
        <v>0</v>
      </c>
      <c r="N150" s="42">
        <v>0</v>
      </c>
      <c r="O150" s="36"/>
    </row>
    <row r="151" spans="1:15" ht="15" customHeight="1" x14ac:dyDescent="0.2">
      <c r="A151" s="37" t="s">
        <v>85</v>
      </c>
      <c r="B151" s="38" t="s">
        <v>86</v>
      </c>
      <c r="C151" s="12" t="s">
        <v>17</v>
      </c>
      <c r="D151" s="20" t="s">
        <v>18</v>
      </c>
      <c r="E151" s="25">
        <f>SUM(E152:E155)</f>
        <v>2806.87743</v>
      </c>
      <c r="F151" s="25">
        <f>SUM(F152:F155)</f>
        <v>0</v>
      </c>
      <c r="G151" s="25">
        <f>SUM(G152:G155)</f>
        <v>2806.87743</v>
      </c>
      <c r="H151" s="26">
        <f>SUM(H152:L155)</f>
        <v>0</v>
      </c>
      <c r="I151" s="26"/>
      <c r="J151" s="26"/>
      <c r="K151" s="26"/>
      <c r="L151" s="26"/>
      <c r="M151" s="25">
        <f>SUM(M152:M155)</f>
        <v>0</v>
      </c>
      <c r="N151" s="25">
        <f>SUM(N152:N155)</f>
        <v>0</v>
      </c>
      <c r="O151" s="27" t="s">
        <v>19</v>
      </c>
    </row>
    <row r="152" spans="1:15" ht="30" x14ac:dyDescent="0.2">
      <c r="A152" s="37"/>
      <c r="B152" s="38"/>
      <c r="C152" s="12"/>
      <c r="D152" s="23" t="s">
        <v>20</v>
      </c>
      <c r="E152" s="25">
        <f>SUM(F152:N152)</f>
        <v>0</v>
      </c>
      <c r="F152" s="25">
        <v>0</v>
      </c>
      <c r="G152" s="25">
        <v>0</v>
      </c>
      <c r="H152" s="26">
        <v>0</v>
      </c>
      <c r="I152" s="26"/>
      <c r="J152" s="26"/>
      <c r="K152" s="26"/>
      <c r="L152" s="26"/>
      <c r="M152" s="25">
        <v>0</v>
      </c>
      <c r="N152" s="25">
        <v>0</v>
      </c>
      <c r="O152" s="28"/>
    </row>
    <row r="153" spans="1:15" ht="30" x14ac:dyDescent="0.2">
      <c r="A153" s="37"/>
      <c r="B153" s="38"/>
      <c r="C153" s="12"/>
      <c r="D153" s="20" t="s">
        <v>21</v>
      </c>
      <c r="E153" s="25">
        <f>SUM(F153:N153)</f>
        <v>0</v>
      </c>
      <c r="F153" s="25">
        <v>0</v>
      </c>
      <c r="G153" s="25">
        <v>0</v>
      </c>
      <c r="H153" s="26">
        <v>0</v>
      </c>
      <c r="I153" s="26"/>
      <c r="J153" s="26"/>
      <c r="K153" s="26"/>
      <c r="L153" s="26"/>
      <c r="M153" s="25">
        <v>0</v>
      </c>
      <c r="N153" s="25">
        <v>0</v>
      </c>
      <c r="O153" s="28"/>
    </row>
    <row r="154" spans="1:15" ht="30" x14ac:dyDescent="0.2">
      <c r="A154" s="37"/>
      <c r="B154" s="38"/>
      <c r="C154" s="12"/>
      <c r="D154" s="20" t="s">
        <v>22</v>
      </c>
      <c r="E154" s="25">
        <f>SUM(F154:N154)</f>
        <v>2806.87743</v>
      </c>
      <c r="F154" s="25">
        <v>0</v>
      </c>
      <c r="G154" s="25">
        <v>2806.87743</v>
      </c>
      <c r="H154" s="26">
        <v>0</v>
      </c>
      <c r="I154" s="26"/>
      <c r="J154" s="26"/>
      <c r="K154" s="26"/>
      <c r="L154" s="26"/>
      <c r="M154" s="25">
        <v>0</v>
      </c>
      <c r="N154" s="25">
        <v>0</v>
      </c>
      <c r="O154" s="28"/>
    </row>
    <row r="155" spans="1:15" ht="30" x14ac:dyDescent="0.2">
      <c r="A155" s="37"/>
      <c r="B155" s="38"/>
      <c r="C155" s="12"/>
      <c r="D155" s="20" t="s">
        <v>23</v>
      </c>
      <c r="E155" s="25">
        <f>SUM(F155:N155)</f>
        <v>0</v>
      </c>
      <c r="F155" s="25">
        <v>0</v>
      </c>
      <c r="G155" s="25">
        <v>0</v>
      </c>
      <c r="H155" s="26">
        <v>0</v>
      </c>
      <c r="I155" s="26"/>
      <c r="J155" s="26"/>
      <c r="K155" s="26"/>
      <c r="L155" s="26"/>
      <c r="M155" s="25">
        <v>0</v>
      </c>
      <c r="N155" s="25">
        <v>0</v>
      </c>
      <c r="O155" s="28"/>
    </row>
    <row r="156" spans="1:15" x14ac:dyDescent="0.2">
      <c r="A156" s="37"/>
      <c r="B156" s="38" t="s">
        <v>87</v>
      </c>
      <c r="C156" s="12"/>
      <c r="D156" s="29"/>
      <c r="E156" s="30" t="s">
        <v>27</v>
      </c>
      <c r="F156" s="30" t="s">
        <v>10</v>
      </c>
      <c r="G156" s="30" t="s">
        <v>11</v>
      </c>
      <c r="H156" s="31" t="s">
        <v>28</v>
      </c>
      <c r="I156" s="31" t="s">
        <v>29</v>
      </c>
      <c r="J156" s="31"/>
      <c r="K156" s="31"/>
      <c r="L156" s="31"/>
      <c r="M156" s="12" t="s">
        <v>13</v>
      </c>
      <c r="N156" s="12" t="s">
        <v>14</v>
      </c>
      <c r="O156" s="28"/>
    </row>
    <row r="157" spans="1:15" x14ac:dyDescent="0.2">
      <c r="A157" s="37"/>
      <c r="B157" s="38"/>
      <c r="C157" s="12"/>
      <c r="D157" s="29"/>
      <c r="E157" s="30"/>
      <c r="F157" s="30"/>
      <c r="G157" s="30"/>
      <c r="H157" s="31"/>
      <c r="I157" s="32" t="s">
        <v>30</v>
      </c>
      <c r="J157" s="32" t="s">
        <v>31</v>
      </c>
      <c r="K157" s="32" t="s">
        <v>32</v>
      </c>
      <c r="L157" s="32" t="s">
        <v>33</v>
      </c>
      <c r="M157" s="12"/>
      <c r="N157" s="12"/>
      <c r="O157" s="28"/>
    </row>
    <row r="158" spans="1:15" x14ac:dyDescent="0.2">
      <c r="A158" s="37"/>
      <c r="B158" s="38"/>
      <c r="C158" s="12"/>
      <c r="D158" s="29"/>
      <c r="E158" s="33">
        <f>SUM(F158,G158,H158,M158,N158)</f>
        <v>1</v>
      </c>
      <c r="F158" s="33">
        <v>0</v>
      </c>
      <c r="G158" s="33">
        <v>1</v>
      </c>
      <c r="H158" s="34" t="s">
        <v>34</v>
      </c>
      <c r="I158" s="34" t="s">
        <v>34</v>
      </c>
      <c r="J158" s="34" t="s">
        <v>34</v>
      </c>
      <c r="K158" s="34" t="s">
        <v>34</v>
      </c>
      <c r="L158" s="34" t="s">
        <v>34</v>
      </c>
      <c r="M158" s="35" t="s">
        <v>34</v>
      </c>
      <c r="N158" s="35" t="s">
        <v>34</v>
      </c>
      <c r="O158" s="36"/>
    </row>
    <row r="159" spans="1:15" ht="15" customHeight="1" x14ac:dyDescent="0.2">
      <c r="A159" s="37" t="s">
        <v>88</v>
      </c>
      <c r="B159" s="38" t="s">
        <v>89</v>
      </c>
      <c r="C159" s="12" t="s">
        <v>17</v>
      </c>
      <c r="D159" s="20" t="s">
        <v>18</v>
      </c>
      <c r="E159" s="25">
        <f>SUM(E160:E163)</f>
        <v>72625.779429999995</v>
      </c>
      <c r="F159" s="25">
        <f>SUM(F160:F163)</f>
        <v>0</v>
      </c>
      <c r="G159" s="25">
        <f>SUM(G160:G163)</f>
        <v>72625.779429999995</v>
      </c>
      <c r="H159" s="26">
        <f>SUM(H160:L163)</f>
        <v>0</v>
      </c>
      <c r="I159" s="26"/>
      <c r="J159" s="26"/>
      <c r="K159" s="26"/>
      <c r="L159" s="26"/>
      <c r="M159" s="25">
        <f>SUM(M160:M163)</f>
        <v>0</v>
      </c>
      <c r="N159" s="25">
        <f>SUM(N160:N163)</f>
        <v>0</v>
      </c>
      <c r="O159" s="27" t="s">
        <v>19</v>
      </c>
    </row>
    <row r="160" spans="1:15" ht="30" x14ac:dyDescent="0.2">
      <c r="A160" s="37"/>
      <c r="B160" s="38"/>
      <c r="C160" s="12"/>
      <c r="D160" s="23" t="s">
        <v>20</v>
      </c>
      <c r="E160" s="25">
        <f>SUM(F160:N160)</f>
        <v>0</v>
      </c>
      <c r="F160" s="25">
        <v>0</v>
      </c>
      <c r="G160" s="25">
        <v>0</v>
      </c>
      <c r="H160" s="26">
        <v>0</v>
      </c>
      <c r="I160" s="26"/>
      <c r="J160" s="26"/>
      <c r="K160" s="26"/>
      <c r="L160" s="26"/>
      <c r="M160" s="25">
        <v>0</v>
      </c>
      <c r="N160" s="25">
        <v>0</v>
      </c>
      <c r="O160" s="28"/>
    </row>
    <row r="161" spans="1:15" ht="30" x14ac:dyDescent="0.2">
      <c r="A161" s="37"/>
      <c r="B161" s="38"/>
      <c r="C161" s="12"/>
      <c r="D161" s="20" t="s">
        <v>21</v>
      </c>
      <c r="E161" s="25">
        <f>SUM(F161:N161)</f>
        <v>0</v>
      </c>
      <c r="F161" s="25">
        <v>0</v>
      </c>
      <c r="G161" s="25">
        <v>0</v>
      </c>
      <c r="H161" s="26">
        <v>0</v>
      </c>
      <c r="I161" s="26"/>
      <c r="J161" s="26"/>
      <c r="K161" s="26"/>
      <c r="L161" s="26"/>
      <c r="M161" s="25">
        <v>0</v>
      </c>
      <c r="N161" s="25">
        <v>0</v>
      </c>
      <c r="O161" s="28"/>
    </row>
    <row r="162" spans="1:15" ht="30" x14ac:dyDescent="0.2">
      <c r="A162" s="37"/>
      <c r="B162" s="38"/>
      <c r="C162" s="12"/>
      <c r="D162" s="20" t="s">
        <v>22</v>
      </c>
      <c r="E162" s="25">
        <f>SUM(F162:N162)</f>
        <v>72625.779429999995</v>
      </c>
      <c r="F162" s="25">
        <v>0</v>
      </c>
      <c r="G162" s="25">
        <v>72625.779429999995</v>
      </c>
      <c r="H162" s="26">
        <v>0</v>
      </c>
      <c r="I162" s="26"/>
      <c r="J162" s="26"/>
      <c r="K162" s="26"/>
      <c r="L162" s="26"/>
      <c r="M162" s="25">
        <v>0</v>
      </c>
      <c r="N162" s="25">
        <v>0</v>
      </c>
      <c r="O162" s="28"/>
    </row>
    <row r="163" spans="1:15" ht="30" x14ac:dyDescent="0.2">
      <c r="A163" s="37"/>
      <c r="B163" s="38"/>
      <c r="C163" s="12"/>
      <c r="D163" s="20" t="s">
        <v>23</v>
      </c>
      <c r="E163" s="25">
        <f>SUM(F163:N163)</f>
        <v>0</v>
      </c>
      <c r="F163" s="25">
        <v>0</v>
      </c>
      <c r="G163" s="25">
        <v>0</v>
      </c>
      <c r="H163" s="26">
        <v>0</v>
      </c>
      <c r="I163" s="26"/>
      <c r="J163" s="26"/>
      <c r="K163" s="26"/>
      <c r="L163" s="26"/>
      <c r="M163" s="25">
        <v>0</v>
      </c>
      <c r="N163" s="25">
        <v>0</v>
      </c>
      <c r="O163" s="28"/>
    </row>
    <row r="164" spans="1:15" x14ac:dyDescent="0.2">
      <c r="A164" s="37"/>
      <c r="B164" s="38" t="s">
        <v>90</v>
      </c>
      <c r="C164" s="12"/>
      <c r="D164" s="29"/>
      <c r="E164" s="30" t="s">
        <v>27</v>
      </c>
      <c r="F164" s="30" t="s">
        <v>10</v>
      </c>
      <c r="G164" s="30" t="s">
        <v>11</v>
      </c>
      <c r="H164" s="31" t="s">
        <v>28</v>
      </c>
      <c r="I164" s="31" t="s">
        <v>29</v>
      </c>
      <c r="J164" s="31"/>
      <c r="K164" s="31"/>
      <c r="L164" s="31"/>
      <c r="M164" s="12" t="s">
        <v>13</v>
      </c>
      <c r="N164" s="12" t="s">
        <v>14</v>
      </c>
      <c r="O164" s="28"/>
    </row>
    <row r="165" spans="1:15" x14ac:dyDescent="0.2">
      <c r="A165" s="37"/>
      <c r="B165" s="38"/>
      <c r="C165" s="12"/>
      <c r="D165" s="29"/>
      <c r="E165" s="30"/>
      <c r="F165" s="30"/>
      <c r="G165" s="30"/>
      <c r="H165" s="31"/>
      <c r="I165" s="32" t="s">
        <v>30</v>
      </c>
      <c r="J165" s="32" t="s">
        <v>31</v>
      </c>
      <c r="K165" s="32" t="s">
        <v>32</v>
      </c>
      <c r="L165" s="32" t="s">
        <v>33</v>
      </c>
      <c r="M165" s="12"/>
      <c r="N165" s="12"/>
      <c r="O165" s="28"/>
    </row>
    <row r="166" spans="1:15" x14ac:dyDescent="0.2">
      <c r="A166" s="37"/>
      <c r="B166" s="38"/>
      <c r="C166" s="12"/>
      <c r="D166" s="29"/>
      <c r="E166" s="33">
        <f>SUM(F166,G166,H166,M166,N166)</f>
        <v>5</v>
      </c>
      <c r="F166" s="33">
        <v>0</v>
      </c>
      <c r="G166" s="33">
        <v>5</v>
      </c>
      <c r="H166" s="34" t="s">
        <v>34</v>
      </c>
      <c r="I166" s="34" t="s">
        <v>34</v>
      </c>
      <c r="J166" s="34" t="s">
        <v>34</v>
      </c>
      <c r="K166" s="34" t="s">
        <v>34</v>
      </c>
      <c r="L166" s="34" t="s">
        <v>34</v>
      </c>
      <c r="M166" s="35" t="s">
        <v>34</v>
      </c>
      <c r="N166" s="35" t="s">
        <v>34</v>
      </c>
      <c r="O166" s="36"/>
    </row>
    <row r="167" spans="1:15" x14ac:dyDescent="0.2">
      <c r="A167" s="37" t="s">
        <v>91</v>
      </c>
      <c r="B167" s="38" t="s">
        <v>92</v>
      </c>
      <c r="C167" s="12" t="s">
        <v>17</v>
      </c>
      <c r="D167" s="20" t="s">
        <v>18</v>
      </c>
      <c r="E167" s="25">
        <f>SUM(E168:E171)</f>
        <v>26317.750840000001</v>
      </c>
      <c r="F167" s="25">
        <f>SUM(F168:F171)</f>
        <v>0</v>
      </c>
      <c r="G167" s="25">
        <f>SUM(G168:G171)</f>
        <v>26317.750840000001</v>
      </c>
      <c r="H167" s="26">
        <f>SUM(H168:L171)</f>
        <v>0</v>
      </c>
      <c r="I167" s="26"/>
      <c r="J167" s="26"/>
      <c r="K167" s="26"/>
      <c r="L167" s="26"/>
      <c r="M167" s="25">
        <f>SUM(M168:M171)</f>
        <v>0</v>
      </c>
      <c r="N167" s="25">
        <f>SUM(N168:N171)</f>
        <v>0</v>
      </c>
      <c r="O167" s="27" t="s">
        <v>19</v>
      </c>
    </row>
    <row r="168" spans="1:15" ht="30" x14ac:dyDescent="0.2">
      <c r="A168" s="37"/>
      <c r="B168" s="38"/>
      <c r="C168" s="12"/>
      <c r="D168" s="23" t="s">
        <v>20</v>
      </c>
      <c r="E168" s="25">
        <f>SUM(F168:N168)</f>
        <v>0</v>
      </c>
      <c r="F168" s="25">
        <v>0</v>
      </c>
      <c r="G168" s="25">
        <v>0</v>
      </c>
      <c r="H168" s="26">
        <v>0</v>
      </c>
      <c r="I168" s="26"/>
      <c r="J168" s="26"/>
      <c r="K168" s="26"/>
      <c r="L168" s="26"/>
      <c r="M168" s="25">
        <v>0</v>
      </c>
      <c r="N168" s="25">
        <v>0</v>
      </c>
      <c r="O168" s="28"/>
    </row>
    <row r="169" spans="1:15" ht="30" x14ac:dyDescent="0.2">
      <c r="A169" s="37"/>
      <c r="B169" s="38"/>
      <c r="C169" s="12"/>
      <c r="D169" s="20" t="s">
        <v>21</v>
      </c>
      <c r="E169" s="25">
        <f>SUM(F169:N169)</f>
        <v>0</v>
      </c>
      <c r="F169" s="25">
        <v>0</v>
      </c>
      <c r="G169" s="25">
        <v>0</v>
      </c>
      <c r="H169" s="26">
        <v>0</v>
      </c>
      <c r="I169" s="26"/>
      <c r="J169" s="26"/>
      <c r="K169" s="26"/>
      <c r="L169" s="26"/>
      <c r="M169" s="25">
        <v>0</v>
      </c>
      <c r="N169" s="25">
        <v>0</v>
      </c>
      <c r="O169" s="28"/>
    </row>
    <row r="170" spans="1:15" ht="30" x14ac:dyDescent="0.2">
      <c r="A170" s="37"/>
      <c r="B170" s="38"/>
      <c r="C170" s="12"/>
      <c r="D170" s="20" t="s">
        <v>22</v>
      </c>
      <c r="E170" s="25">
        <f>SUM(F170:N170)</f>
        <v>26317.750840000001</v>
      </c>
      <c r="F170" s="25">
        <v>0</v>
      </c>
      <c r="G170" s="25">
        <v>26317.750840000001</v>
      </c>
      <c r="H170" s="26">
        <v>0</v>
      </c>
      <c r="I170" s="26"/>
      <c r="J170" s="26"/>
      <c r="K170" s="26"/>
      <c r="L170" s="26"/>
      <c r="M170" s="25">
        <v>0</v>
      </c>
      <c r="N170" s="25">
        <v>0</v>
      </c>
      <c r="O170" s="28"/>
    </row>
    <row r="171" spans="1:15" ht="30" x14ac:dyDescent="0.2">
      <c r="A171" s="37"/>
      <c r="B171" s="38"/>
      <c r="C171" s="12"/>
      <c r="D171" s="20" t="s">
        <v>23</v>
      </c>
      <c r="E171" s="25">
        <f>SUM(F171:N171)</f>
        <v>0</v>
      </c>
      <c r="F171" s="25">
        <v>0</v>
      </c>
      <c r="G171" s="25">
        <v>0</v>
      </c>
      <c r="H171" s="26">
        <v>0</v>
      </c>
      <c r="I171" s="26"/>
      <c r="J171" s="26"/>
      <c r="K171" s="26"/>
      <c r="L171" s="26"/>
      <c r="M171" s="25">
        <v>0</v>
      </c>
      <c r="N171" s="25">
        <v>0</v>
      </c>
      <c r="O171" s="28"/>
    </row>
    <row r="172" spans="1:15" x14ac:dyDescent="0.2">
      <c r="A172" s="37"/>
      <c r="B172" s="38" t="s">
        <v>93</v>
      </c>
      <c r="C172" s="12"/>
      <c r="D172" s="29"/>
      <c r="E172" s="30" t="s">
        <v>27</v>
      </c>
      <c r="F172" s="30" t="s">
        <v>10</v>
      </c>
      <c r="G172" s="30" t="s">
        <v>11</v>
      </c>
      <c r="H172" s="31" t="s">
        <v>28</v>
      </c>
      <c r="I172" s="31" t="s">
        <v>29</v>
      </c>
      <c r="J172" s="31"/>
      <c r="K172" s="31"/>
      <c r="L172" s="31"/>
      <c r="M172" s="12" t="s">
        <v>13</v>
      </c>
      <c r="N172" s="12" t="s">
        <v>14</v>
      </c>
      <c r="O172" s="28"/>
    </row>
    <row r="173" spans="1:15" x14ac:dyDescent="0.2">
      <c r="A173" s="37"/>
      <c r="B173" s="38"/>
      <c r="C173" s="12"/>
      <c r="D173" s="29"/>
      <c r="E173" s="30"/>
      <c r="F173" s="30"/>
      <c r="G173" s="30"/>
      <c r="H173" s="31"/>
      <c r="I173" s="32" t="s">
        <v>30</v>
      </c>
      <c r="J173" s="32" t="s">
        <v>31</v>
      </c>
      <c r="K173" s="32" t="s">
        <v>32</v>
      </c>
      <c r="L173" s="32" t="s">
        <v>33</v>
      </c>
      <c r="M173" s="12"/>
      <c r="N173" s="12"/>
      <c r="O173" s="28"/>
    </row>
    <row r="174" spans="1:15" x14ac:dyDescent="0.2">
      <c r="A174" s="37"/>
      <c r="B174" s="38"/>
      <c r="C174" s="12"/>
      <c r="D174" s="29"/>
      <c r="E174" s="33">
        <f>SUM(F174,G174,H174,M174,N174)</f>
        <v>2</v>
      </c>
      <c r="F174" s="33">
        <v>0</v>
      </c>
      <c r="G174" s="33">
        <v>2</v>
      </c>
      <c r="H174" s="34" t="s">
        <v>34</v>
      </c>
      <c r="I174" s="34" t="s">
        <v>34</v>
      </c>
      <c r="J174" s="34" t="s">
        <v>34</v>
      </c>
      <c r="K174" s="34" t="s">
        <v>34</v>
      </c>
      <c r="L174" s="34" t="s">
        <v>34</v>
      </c>
      <c r="M174" s="35" t="s">
        <v>34</v>
      </c>
      <c r="N174" s="35" t="s">
        <v>34</v>
      </c>
      <c r="O174" s="36"/>
    </row>
    <row r="175" spans="1:15" x14ac:dyDescent="0.2">
      <c r="A175" s="37" t="s">
        <v>94</v>
      </c>
      <c r="B175" s="38" t="s">
        <v>95</v>
      </c>
      <c r="C175" s="12" t="s">
        <v>17</v>
      </c>
      <c r="D175" s="20" t="s">
        <v>18</v>
      </c>
      <c r="E175" s="25">
        <f>SUM(E176:E179)</f>
        <v>67454</v>
      </c>
      <c r="F175" s="25">
        <f>SUM(F176:F179)</f>
        <v>0</v>
      </c>
      <c r="G175" s="25">
        <f>SUM(G176:G179)</f>
        <v>0</v>
      </c>
      <c r="H175" s="26">
        <f>SUM(H176:L179)</f>
        <v>21609</v>
      </c>
      <c r="I175" s="26"/>
      <c r="J175" s="26"/>
      <c r="K175" s="26"/>
      <c r="L175" s="26"/>
      <c r="M175" s="25">
        <f>SUM(M176:M179)</f>
        <v>22473</v>
      </c>
      <c r="N175" s="25">
        <f>SUM(N176:N179)</f>
        <v>23372</v>
      </c>
      <c r="O175" s="27" t="s">
        <v>19</v>
      </c>
    </row>
    <row r="176" spans="1:15" ht="30" x14ac:dyDescent="0.2">
      <c r="A176" s="37"/>
      <c r="B176" s="38"/>
      <c r="C176" s="12"/>
      <c r="D176" s="23" t="s">
        <v>20</v>
      </c>
      <c r="E176" s="25">
        <f>SUM(F176:N176)</f>
        <v>0</v>
      </c>
      <c r="F176" s="25">
        <v>0</v>
      </c>
      <c r="G176" s="25">
        <v>0</v>
      </c>
      <c r="H176" s="26">
        <v>0</v>
      </c>
      <c r="I176" s="26"/>
      <c r="J176" s="26"/>
      <c r="K176" s="26"/>
      <c r="L176" s="26"/>
      <c r="M176" s="25">
        <v>0</v>
      </c>
      <c r="N176" s="25">
        <v>0</v>
      </c>
      <c r="O176" s="28"/>
    </row>
    <row r="177" spans="1:15" ht="30" x14ac:dyDescent="0.2">
      <c r="A177" s="37"/>
      <c r="B177" s="38"/>
      <c r="C177" s="12"/>
      <c r="D177" s="20" t="s">
        <v>21</v>
      </c>
      <c r="E177" s="25">
        <f>SUM(F177:N177)</f>
        <v>0</v>
      </c>
      <c r="F177" s="25">
        <v>0</v>
      </c>
      <c r="G177" s="25">
        <v>0</v>
      </c>
      <c r="H177" s="26">
        <v>0</v>
      </c>
      <c r="I177" s="26"/>
      <c r="J177" s="26"/>
      <c r="K177" s="26"/>
      <c r="L177" s="26"/>
      <c r="M177" s="25">
        <v>0</v>
      </c>
      <c r="N177" s="25">
        <v>0</v>
      </c>
      <c r="O177" s="28"/>
    </row>
    <row r="178" spans="1:15" ht="30" x14ac:dyDescent="0.2">
      <c r="A178" s="37"/>
      <c r="B178" s="38"/>
      <c r="C178" s="12"/>
      <c r="D178" s="24" t="s">
        <v>22</v>
      </c>
      <c r="E178" s="25">
        <f>SUM(F178:N178)</f>
        <v>67454</v>
      </c>
      <c r="F178" s="25">
        <v>0</v>
      </c>
      <c r="G178" s="25">
        <v>0</v>
      </c>
      <c r="H178" s="26">
        <v>21609</v>
      </c>
      <c r="I178" s="26"/>
      <c r="J178" s="26"/>
      <c r="K178" s="26"/>
      <c r="L178" s="26"/>
      <c r="M178" s="25">
        <v>22473</v>
      </c>
      <c r="N178" s="25">
        <v>23372</v>
      </c>
      <c r="O178" s="28"/>
    </row>
    <row r="179" spans="1:15" ht="30" x14ac:dyDescent="0.2">
      <c r="A179" s="37"/>
      <c r="B179" s="38"/>
      <c r="C179" s="12"/>
      <c r="D179" s="20" t="s">
        <v>23</v>
      </c>
      <c r="E179" s="25">
        <f>SUM(F179:N179)</f>
        <v>0</v>
      </c>
      <c r="F179" s="25">
        <v>0</v>
      </c>
      <c r="G179" s="25">
        <v>0</v>
      </c>
      <c r="H179" s="26">
        <v>0</v>
      </c>
      <c r="I179" s="26"/>
      <c r="J179" s="26"/>
      <c r="K179" s="26"/>
      <c r="L179" s="26"/>
      <c r="M179" s="25">
        <v>0</v>
      </c>
      <c r="N179" s="25">
        <v>0</v>
      </c>
      <c r="O179" s="28"/>
    </row>
    <row r="180" spans="1:15" ht="24.75" customHeight="1" x14ac:dyDescent="0.2">
      <c r="A180" s="37"/>
      <c r="B180" s="38" t="s">
        <v>96</v>
      </c>
      <c r="C180" s="12"/>
      <c r="D180" s="29"/>
      <c r="E180" s="30" t="s">
        <v>27</v>
      </c>
      <c r="F180" s="30" t="s">
        <v>10</v>
      </c>
      <c r="G180" s="30" t="s">
        <v>11</v>
      </c>
      <c r="H180" s="31" t="s">
        <v>28</v>
      </c>
      <c r="I180" s="31" t="s">
        <v>29</v>
      </c>
      <c r="J180" s="31"/>
      <c r="K180" s="31"/>
      <c r="L180" s="31"/>
      <c r="M180" s="12" t="s">
        <v>13</v>
      </c>
      <c r="N180" s="12" t="s">
        <v>14</v>
      </c>
      <c r="O180" s="28"/>
    </row>
    <row r="181" spans="1:15" ht="33.75" customHeight="1" x14ac:dyDescent="0.2">
      <c r="A181" s="37"/>
      <c r="B181" s="38"/>
      <c r="C181" s="12"/>
      <c r="D181" s="29"/>
      <c r="E181" s="30"/>
      <c r="F181" s="30"/>
      <c r="G181" s="30"/>
      <c r="H181" s="31"/>
      <c r="I181" s="32" t="s">
        <v>30</v>
      </c>
      <c r="J181" s="32" t="s">
        <v>31</v>
      </c>
      <c r="K181" s="32" t="s">
        <v>32</v>
      </c>
      <c r="L181" s="32" t="s">
        <v>33</v>
      </c>
      <c r="M181" s="12"/>
      <c r="N181" s="12"/>
      <c r="O181" s="28"/>
    </row>
    <row r="182" spans="1:15" ht="33.75" customHeight="1" x14ac:dyDescent="0.2">
      <c r="A182" s="37"/>
      <c r="B182" s="38"/>
      <c r="C182" s="12"/>
      <c r="D182" s="29"/>
      <c r="E182" s="39">
        <f>SUM(F182,G182,H182,M182,N182)</f>
        <v>12843.97</v>
      </c>
      <c r="F182" s="39">
        <v>0</v>
      </c>
      <c r="G182" s="39">
        <v>0</v>
      </c>
      <c r="H182" s="40">
        <v>12843.97</v>
      </c>
      <c r="I182" s="40" t="s">
        <v>34</v>
      </c>
      <c r="J182" s="40" t="s">
        <v>34</v>
      </c>
      <c r="K182" s="40" t="s">
        <v>34</v>
      </c>
      <c r="L182" s="40">
        <v>12843.97</v>
      </c>
      <c r="M182" s="39">
        <v>0</v>
      </c>
      <c r="N182" s="39">
        <v>0</v>
      </c>
      <c r="O182" s="36"/>
    </row>
    <row r="183" spans="1:15" x14ac:dyDescent="0.2">
      <c r="A183" s="43" t="s">
        <v>97</v>
      </c>
      <c r="B183" s="38" t="s">
        <v>98</v>
      </c>
      <c r="C183" s="12" t="s">
        <v>17</v>
      </c>
      <c r="D183" s="20" t="s">
        <v>18</v>
      </c>
      <c r="E183" s="25">
        <f>SUM(E184:E187)</f>
        <v>21783.662</v>
      </c>
      <c r="F183" s="25">
        <f>SUM(F184:F187)</f>
        <v>0</v>
      </c>
      <c r="G183" s="25">
        <f>SUM(G184:G187)</f>
        <v>0</v>
      </c>
      <c r="H183" s="26">
        <f>SUM(H184:L187)</f>
        <v>8327.6620000000003</v>
      </c>
      <c r="I183" s="26"/>
      <c r="J183" s="26"/>
      <c r="K183" s="26"/>
      <c r="L183" s="26"/>
      <c r="M183" s="25">
        <f>SUM(M184:M187)</f>
        <v>6596</v>
      </c>
      <c r="N183" s="25">
        <f>SUM(N184:N187)</f>
        <v>6860</v>
      </c>
      <c r="O183" s="27" t="s">
        <v>19</v>
      </c>
    </row>
    <row r="184" spans="1:15" ht="30" x14ac:dyDescent="0.2">
      <c r="A184" s="43"/>
      <c r="B184" s="38"/>
      <c r="C184" s="12"/>
      <c r="D184" s="23" t="s">
        <v>20</v>
      </c>
      <c r="E184" s="25">
        <f>SUM(F184:N184)</f>
        <v>0</v>
      </c>
      <c r="F184" s="25">
        <v>0</v>
      </c>
      <c r="G184" s="25">
        <v>0</v>
      </c>
      <c r="H184" s="26">
        <v>0</v>
      </c>
      <c r="I184" s="26"/>
      <c r="J184" s="26"/>
      <c r="K184" s="26"/>
      <c r="L184" s="26"/>
      <c r="M184" s="25">
        <v>0</v>
      </c>
      <c r="N184" s="25">
        <v>0</v>
      </c>
      <c r="O184" s="28"/>
    </row>
    <row r="185" spans="1:15" ht="30" x14ac:dyDescent="0.2">
      <c r="A185" s="43"/>
      <c r="B185" s="38"/>
      <c r="C185" s="12"/>
      <c r="D185" s="20" t="s">
        <v>21</v>
      </c>
      <c r="E185" s="25">
        <f>SUM(F185:N185)</f>
        <v>0</v>
      </c>
      <c r="F185" s="25">
        <v>0</v>
      </c>
      <c r="G185" s="25">
        <v>0</v>
      </c>
      <c r="H185" s="26">
        <v>0</v>
      </c>
      <c r="I185" s="26"/>
      <c r="J185" s="26"/>
      <c r="K185" s="26"/>
      <c r="L185" s="26"/>
      <c r="M185" s="25">
        <v>0</v>
      </c>
      <c r="N185" s="25">
        <v>0</v>
      </c>
      <c r="O185" s="28"/>
    </row>
    <row r="186" spans="1:15" ht="30" x14ac:dyDescent="0.2">
      <c r="A186" s="43"/>
      <c r="B186" s="38"/>
      <c r="C186" s="12"/>
      <c r="D186" s="20" t="s">
        <v>22</v>
      </c>
      <c r="E186" s="25">
        <f>SUM(F186:N186)</f>
        <v>21783.662</v>
      </c>
      <c r="F186" s="25">
        <v>0</v>
      </c>
      <c r="G186" s="25">
        <v>0</v>
      </c>
      <c r="H186" s="26">
        <v>8327.6620000000003</v>
      </c>
      <c r="I186" s="26"/>
      <c r="J186" s="26"/>
      <c r="K186" s="26"/>
      <c r="L186" s="26"/>
      <c r="M186" s="25">
        <v>6596</v>
      </c>
      <c r="N186" s="25">
        <v>6860</v>
      </c>
      <c r="O186" s="28"/>
    </row>
    <row r="187" spans="1:15" ht="30" x14ac:dyDescent="0.2">
      <c r="A187" s="43"/>
      <c r="B187" s="38"/>
      <c r="C187" s="12"/>
      <c r="D187" s="20" t="s">
        <v>23</v>
      </c>
      <c r="E187" s="25">
        <f>SUM(F187:N187)</f>
        <v>0</v>
      </c>
      <c r="F187" s="25">
        <v>0</v>
      </c>
      <c r="G187" s="25">
        <v>0</v>
      </c>
      <c r="H187" s="26">
        <v>0</v>
      </c>
      <c r="I187" s="26"/>
      <c r="J187" s="26"/>
      <c r="K187" s="26"/>
      <c r="L187" s="26"/>
      <c r="M187" s="25">
        <v>0</v>
      </c>
      <c r="N187" s="25">
        <v>0</v>
      </c>
      <c r="O187" s="28"/>
    </row>
    <row r="188" spans="1:15" ht="15" customHeight="1" x14ac:dyDescent="0.2">
      <c r="A188" s="43"/>
      <c r="B188" s="38" t="s">
        <v>99</v>
      </c>
      <c r="C188" s="12"/>
      <c r="D188" s="29"/>
      <c r="E188" s="30" t="s">
        <v>27</v>
      </c>
      <c r="F188" s="30" t="s">
        <v>10</v>
      </c>
      <c r="G188" s="30" t="s">
        <v>11</v>
      </c>
      <c r="H188" s="31" t="s">
        <v>28</v>
      </c>
      <c r="I188" s="31" t="s">
        <v>29</v>
      </c>
      <c r="J188" s="31"/>
      <c r="K188" s="31"/>
      <c r="L188" s="31"/>
      <c r="M188" s="12" t="s">
        <v>13</v>
      </c>
      <c r="N188" s="12" t="s">
        <v>14</v>
      </c>
      <c r="O188" s="28"/>
    </row>
    <row r="189" spans="1:15" ht="25.5" customHeight="1" x14ac:dyDescent="0.2">
      <c r="A189" s="43"/>
      <c r="B189" s="38"/>
      <c r="C189" s="12"/>
      <c r="D189" s="29"/>
      <c r="E189" s="30"/>
      <c r="F189" s="30"/>
      <c r="G189" s="30"/>
      <c r="H189" s="31"/>
      <c r="I189" s="32" t="s">
        <v>30</v>
      </c>
      <c r="J189" s="32" t="s">
        <v>31</v>
      </c>
      <c r="K189" s="32" t="s">
        <v>32</v>
      </c>
      <c r="L189" s="32" t="s">
        <v>33</v>
      </c>
      <c r="M189" s="12"/>
      <c r="N189" s="12"/>
      <c r="O189" s="28"/>
    </row>
    <row r="190" spans="1:15" ht="25.5" customHeight="1" x14ac:dyDescent="0.2">
      <c r="A190" s="43"/>
      <c r="B190" s="38"/>
      <c r="C190" s="12"/>
      <c r="D190" s="29"/>
      <c r="E190" s="33">
        <f>SUM(F190,G190,H190,M190,N190)</f>
        <v>10</v>
      </c>
      <c r="F190" s="33">
        <v>0</v>
      </c>
      <c r="G190" s="33">
        <v>0</v>
      </c>
      <c r="H190" s="34">
        <v>10</v>
      </c>
      <c r="I190" s="34" t="s">
        <v>34</v>
      </c>
      <c r="J190" s="34" t="s">
        <v>34</v>
      </c>
      <c r="K190" s="34" t="s">
        <v>34</v>
      </c>
      <c r="L190" s="34">
        <v>10</v>
      </c>
      <c r="M190" s="33">
        <v>0</v>
      </c>
      <c r="N190" s="33">
        <v>0</v>
      </c>
      <c r="O190" s="36"/>
    </row>
    <row r="191" spans="1:15" x14ac:dyDescent="0.2">
      <c r="A191" s="43" t="s">
        <v>100</v>
      </c>
      <c r="B191" s="38" t="s">
        <v>101</v>
      </c>
      <c r="C191" s="14" t="s">
        <v>17</v>
      </c>
      <c r="D191" s="20" t="s">
        <v>18</v>
      </c>
      <c r="E191" s="25">
        <f>SUM(E192:E195)</f>
        <v>1310.23532</v>
      </c>
      <c r="F191" s="25">
        <f>SUM(F192:F195)</f>
        <v>0</v>
      </c>
      <c r="G191" s="25">
        <f>SUM(G192:G195)</f>
        <v>0</v>
      </c>
      <c r="H191" s="26">
        <f>SUM(H192:L195)</f>
        <v>1310.23532</v>
      </c>
      <c r="I191" s="26"/>
      <c r="J191" s="26"/>
      <c r="K191" s="26"/>
      <c r="L191" s="26"/>
      <c r="M191" s="25">
        <f>SUM(M192:M195)</f>
        <v>0</v>
      </c>
      <c r="N191" s="25">
        <f>SUM(N192:N195)</f>
        <v>0</v>
      </c>
      <c r="O191" s="27" t="s">
        <v>19</v>
      </c>
    </row>
    <row r="192" spans="1:15" ht="30" x14ac:dyDescent="0.2">
      <c r="A192" s="43"/>
      <c r="B192" s="38"/>
      <c r="C192" s="14"/>
      <c r="D192" s="23" t="s">
        <v>20</v>
      </c>
      <c r="E192" s="25">
        <f>SUM(F192:N192)</f>
        <v>0</v>
      </c>
      <c r="F192" s="25">
        <v>0</v>
      </c>
      <c r="G192" s="25">
        <v>0</v>
      </c>
      <c r="H192" s="26">
        <v>0</v>
      </c>
      <c r="I192" s="26"/>
      <c r="J192" s="26"/>
      <c r="K192" s="26"/>
      <c r="L192" s="26"/>
      <c r="M192" s="25">
        <v>0</v>
      </c>
      <c r="N192" s="25">
        <v>0</v>
      </c>
      <c r="O192" s="28"/>
    </row>
    <row r="193" spans="1:15" ht="30" x14ac:dyDescent="0.2">
      <c r="A193" s="43"/>
      <c r="B193" s="38"/>
      <c r="C193" s="14"/>
      <c r="D193" s="20" t="s">
        <v>21</v>
      </c>
      <c r="E193" s="25">
        <f>SUM(F193:N193)</f>
        <v>0</v>
      </c>
      <c r="F193" s="25">
        <v>0</v>
      </c>
      <c r="G193" s="25">
        <v>0</v>
      </c>
      <c r="H193" s="26">
        <v>0</v>
      </c>
      <c r="I193" s="26"/>
      <c r="J193" s="26"/>
      <c r="K193" s="26"/>
      <c r="L193" s="26"/>
      <c r="M193" s="25">
        <v>0</v>
      </c>
      <c r="N193" s="25">
        <v>0</v>
      </c>
      <c r="O193" s="28"/>
    </row>
    <row r="194" spans="1:15" ht="30" x14ac:dyDescent="0.2">
      <c r="A194" s="43"/>
      <c r="B194" s="38"/>
      <c r="C194" s="14"/>
      <c r="D194" s="20" t="s">
        <v>22</v>
      </c>
      <c r="E194" s="25">
        <f>SUM(F194:N194)</f>
        <v>1310.23532</v>
      </c>
      <c r="F194" s="25">
        <v>0</v>
      </c>
      <c r="G194" s="25">
        <v>0</v>
      </c>
      <c r="H194" s="26">
        <v>1310.23532</v>
      </c>
      <c r="I194" s="26"/>
      <c r="J194" s="26"/>
      <c r="K194" s="26"/>
      <c r="L194" s="26"/>
      <c r="M194" s="25">
        <v>0</v>
      </c>
      <c r="N194" s="25">
        <v>0</v>
      </c>
      <c r="O194" s="28"/>
    </row>
    <row r="195" spans="1:15" ht="30" x14ac:dyDescent="0.2">
      <c r="A195" s="43"/>
      <c r="B195" s="38"/>
      <c r="C195" s="14"/>
      <c r="D195" s="20" t="s">
        <v>23</v>
      </c>
      <c r="E195" s="25">
        <f>SUM(F195:N195)</f>
        <v>0</v>
      </c>
      <c r="F195" s="25">
        <v>0</v>
      </c>
      <c r="G195" s="25">
        <v>0</v>
      </c>
      <c r="H195" s="26">
        <v>0</v>
      </c>
      <c r="I195" s="26"/>
      <c r="J195" s="26"/>
      <c r="K195" s="26"/>
      <c r="L195" s="26"/>
      <c r="M195" s="25">
        <v>0</v>
      </c>
      <c r="N195" s="25">
        <v>0</v>
      </c>
      <c r="O195" s="28"/>
    </row>
    <row r="196" spans="1:15" x14ac:dyDescent="0.2">
      <c r="A196" s="43"/>
      <c r="B196" s="38" t="s">
        <v>102</v>
      </c>
      <c r="C196" s="14"/>
      <c r="D196" s="29"/>
      <c r="E196" s="30" t="s">
        <v>27</v>
      </c>
      <c r="F196" s="30" t="s">
        <v>10</v>
      </c>
      <c r="G196" s="30" t="s">
        <v>11</v>
      </c>
      <c r="H196" s="31" t="s">
        <v>28</v>
      </c>
      <c r="I196" s="31" t="s">
        <v>29</v>
      </c>
      <c r="J196" s="31"/>
      <c r="K196" s="31"/>
      <c r="L196" s="31"/>
      <c r="M196" s="12" t="s">
        <v>13</v>
      </c>
      <c r="N196" s="12" t="s">
        <v>14</v>
      </c>
      <c r="O196" s="28"/>
    </row>
    <row r="197" spans="1:15" ht="34.5" customHeight="1" x14ac:dyDescent="0.2">
      <c r="A197" s="43"/>
      <c r="B197" s="38"/>
      <c r="C197" s="14"/>
      <c r="D197" s="29"/>
      <c r="E197" s="30"/>
      <c r="F197" s="30"/>
      <c r="G197" s="30"/>
      <c r="H197" s="31"/>
      <c r="I197" s="32" t="s">
        <v>30</v>
      </c>
      <c r="J197" s="32" t="s">
        <v>31</v>
      </c>
      <c r="K197" s="32" t="s">
        <v>32</v>
      </c>
      <c r="L197" s="32" t="s">
        <v>33</v>
      </c>
      <c r="M197" s="12"/>
      <c r="N197" s="12"/>
      <c r="O197" s="28"/>
    </row>
    <row r="198" spans="1:15" ht="32.25" customHeight="1" x14ac:dyDescent="0.2">
      <c r="A198" s="43"/>
      <c r="B198" s="38"/>
      <c r="C198" s="14"/>
      <c r="D198" s="29"/>
      <c r="E198" s="33">
        <f>SUM(F198,G198,H198,M198,N198)</f>
        <v>4</v>
      </c>
      <c r="F198" s="33">
        <v>0</v>
      </c>
      <c r="G198" s="33">
        <v>0</v>
      </c>
      <c r="H198" s="34">
        <v>4</v>
      </c>
      <c r="I198" s="34" t="s">
        <v>34</v>
      </c>
      <c r="J198" s="34" t="s">
        <v>34</v>
      </c>
      <c r="K198" s="34" t="s">
        <v>34</v>
      </c>
      <c r="L198" s="34">
        <v>4</v>
      </c>
      <c r="M198" s="33">
        <v>0</v>
      </c>
      <c r="N198" s="33">
        <v>0</v>
      </c>
      <c r="O198" s="28"/>
    </row>
    <row r="199" spans="1:15" x14ac:dyDescent="0.2">
      <c r="A199" s="43"/>
      <c r="B199" s="38" t="s">
        <v>103</v>
      </c>
      <c r="C199" s="14"/>
      <c r="D199" s="29"/>
      <c r="E199" s="30" t="s">
        <v>27</v>
      </c>
      <c r="F199" s="30" t="s">
        <v>10</v>
      </c>
      <c r="G199" s="30" t="s">
        <v>11</v>
      </c>
      <c r="H199" s="31" t="s">
        <v>28</v>
      </c>
      <c r="I199" s="31" t="s">
        <v>29</v>
      </c>
      <c r="J199" s="31"/>
      <c r="K199" s="31"/>
      <c r="L199" s="31"/>
      <c r="M199" s="12" t="s">
        <v>13</v>
      </c>
      <c r="N199" s="12" t="s">
        <v>14</v>
      </c>
      <c r="O199" s="28"/>
    </row>
    <row r="200" spans="1:15" x14ac:dyDescent="0.2">
      <c r="A200" s="43"/>
      <c r="B200" s="38"/>
      <c r="C200" s="14"/>
      <c r="D200" s="29"/>
      <c r="E200" s="30"/>
      <c r="F200" s="30"/>
      <c r="G200" s="30"/>
      <c r="H200" s="31"/>
      <c r="I200" s="32" t="s">
        <v>30</v>
      </c>
      <c r="J200" s="32" t="s">
        <v>31</v>
      </c>
      <c r="K200" s="32" t="s">
        <v>32</v>
      </c>
      <c r="L200" s="32" t="s">
        <v>33</v>
      </c>
      <c r="M200" s="12"/>
      <c r="N200" s="12"/>
      <c r="O200" s="28"/>
    </row>
    <row r="201" spans="1:15" ht="33.75" customHeight="1" x14ac:dyDescent="0.2">
      <c r="A201" s="43"/>
      <c r="B201" s="38"/>
      <c r="C201" s="14"/>
      <c r="D201" s="29"/>
      <c r="E201" s="33">
        <f>SUM(F201,G201,H201,M201,N201)</f>
        <v>4</v>
      </c>
      <c r="F201" s="33">
        <v>0</v>
      </c>
      <c r="G201" s="33">
        <v>0</v>
      </c>
      <c r="H201" s="34">
        <v>4</v>
      </c>
      <c r="I201" s="34" t="s">
        <v>34</v>
      </c>
      <c r="J201" s="34" t="s">
        <v>34</v>
      </c>
      <c r="K201" s="34" t="s">
        <v>34</v>
      </c>
      <c r="L201" s="34">
        <v>4</v>
      </c>
      <c r="M201" s="33">
        <v>0</v>
      </c>
      <c r="N201" s="33">
        <v>0</v>
      </c>
      <c r="O201" s="28"/>
    </row>
    <row r="202" spans="1:15" x14ac:dyDescent="0.2">
      <c r="A202" s="43"/>
      <c r="B202" s="38" t="s">
        <v>104</v>
      </c>
      <c r="C202" s="14"/>
      <c r="D202" s="29"/>
      <c r="E202" s="30" t="s">
        <v>27</v>
      </c>
      <c r="F202" s="30" t="s">
        <v>10</v>
      </c>
      <c r="G202" s="30" t="s">
        <v>11</v>
      </c>
      <c r="H202" s="31" t="s">
        <v>28</v>
      </c>
      <c r="I202" s="31" t="s">
        <v>29</v>
      </c>
      <c r="J202" s="31"/>
      <c r="K202" s="31"/>
      <c r="L202" s="31"/>
      <c r="M202" s="12" t="s">
        <v>13</v>
      </c>
      <c r="N202" s="12" t="s">
        <v>14</v>
      </c>
      <c r="O202" s="28"/>
    </row>
    <row r="203" spans="1:15" x14ac:dyDescent="0.2">
      <c r="A203" s="43"/>
      <c r="B203" s="38"/>
      <c r="C203" s="14"/>
      <c r="D203" s="29"/>
      <c r="E203" s="30"/>
      <c r="F203" s="30"/>
      <c r="G203" s="30"/>
      <c r="H203" s="31"/>
      <c r="I203" s="32" t="s">
        <v>30</v>
      </c>
      <c r="J203" s="32" t="s">
        <v>31</v>
      </c>
      <c r="K203" s="32" t="s">
        <v>32</v>
      </c>
      <c r="L203" s="32" t="s">
        <v>33</v>
      </c>
      <c r="M203" s="12"/>
      <c r="N203" s="12"/>
      <c r="O203" s="28"/>
    </row>
    <row r="204" spans="1:15" ht="53.25" customHeight="1" x14ac:dyDescent="0.2">
      <c r="A204" s="43"/>
      <c r="B204" s="38"/>
      <c r="C204" s="14"/>
      <c r="D204" s="29"/>
      <c r="E204" s="33">
        <f>SUM(F204,G204,H204,M204,N204)</f>
        <v>0</v>
      </c>
      <c r="F204" s="33">
        <v>0</v>
      </c>
      <c r="G204" s="33">
        <v>0</v>
      </c>
      <c r="H204" s="34">
        <v>0</v>
      </c>
      <c r="I204" s="34" t="s">
        <v>34</v>
      </c>
      <c r="J204" s="34" t="s">
        <v>34</v>
      </c>
      <c r="K204" s="34" t="s">
        <v>34</v>
      </c>
      <c r="L204" s="34">
        <v>0</v>
      </c>
      <c r="M204" s="33">
        <v>0</v>
      </c>
      <c r="N204" s="33">
        <v>0</v>
      </c>
      <c r="O204" s="28"/>
    </row>
    <row r="205" spans="1:15" x14ac:dyDescent="0.2">
      <c r="A205" s="43"/>
      <c r="B205" s="38" t="s">
        <v>105</v>
      </c>
      <c r="C205" s="14"/>
      <c r="D205" s="29"/>
      <c r="E205" s="30" t="s">
        <v>27</v>
      </c>
      <c r="F205" s="30" t="s">
        <v>10</v>
      </c>
      <c r="G205" s="30" t="s">
        <v>11</v>
      </c>
      <c r="H205" s="31" t="s">
        <v>28</v>
      </c>
      <c r="I205" s="31" t="s">
        <v>29</v>
      </c>
      <c r="J205" s="31"/>
      <c r="K205" s="31"/>
      <c r="L205" s="31"/>
      <c r="M205" s="12" t="s">
        <v>13</v>
      </c>
      <c r="N205" s="12" t="s">
        <v>14</v>
      </c>
      <c r="O205" s="28"/>
    </row>
    <row r="206" spans="1:15" x14ac:dyDescent="0.2">
      <c r="A206" s="43"/>
      <c r="B206" s="38"/>
      <c r="C206" s="14"/>
      <c r="D206" s="29"/>
      <c r="E206" s="30"/>
      <c r="F206" s="30"/>
      <c r="G206" s="30"/>
      <c r="H206" s="31"/>
      <c r="I206" s="32" t="s">
        <v>30</v>
      </c>
      <c r="J206" s="32" t="s">
        <v>31</v>
      </c>
      <c r="K206" s="32" t="s">
        <v>32</v>
      </c>
      <c r="L206" s="32" t="s">
        <v>33</v>
      </c>
      <c r="M206" s="12"/>
      <c r="N206" s="12"/>
      <c r="O206" s="28"/>
    </row>
    <row r="207" spans="1:15" ht="34.5" customHeight="1" x14ac:dyDescent="0.2">
      <c r="A207" s="43"/>
      <c r="B207" s="38"/>
      <c r="C207" s="14"/>
      <c r="D207" s="29"/>
      <c r="E207" s="33">
        <f>SUM(F207,G207,H207,M207,N207)</f>
        <v>0</v>
      </c>
      <c r="F207" s="33">
        <v>0</v>
      </c>
      <c r="G207" s="33">
        <v>0</v>
      </c>
      <c r="H207" s="34">
        <v>0</v>
      </c>
      <c r="I207" s="34" t="s">
        <v>34</v>
      </c>
      <c r="J207" s="34" t="s">
        <v>34</v>
      </c>
      <c r="K207" s="34" t="s">
        <v>34</v>
      </c>
      <c r="L207" s="34">
        <v>0</v>
      </c>
      <c r="M207" s="33">
        <v>0</v>
      </c>
      <c r="N207" s="33">
        <v>0</v>
      </c>
      <c r="O207" s="36"/>
    </row>
    <row r="208" spans="1:15" x14ac:dyDescent="0.2">
      <c r="A208" s="43" t="s">
        <v>106</v>
      </c>
      <c r="B208" s="38" t="s">
        <v>107</v>
      </c>
      <c r="C208" s="14" t="s">
        <v>17</v>
      </c>
      <c r="D208" s="20" t="s">
        <v>18</v>
      </c>
      <c r="E208" s="25">
        <f>SUM(E209:E212)</f>
        <v>42850.576679999998</v>
      </c>
      <c r="F208" s="25">
        <f>SUM(F209:F212)</f>
        <v>0</v>
      </c>
      <c r="G208" s="25">
        <f>SUM(G209:G212)</f>
        <v>0</v>
      </c>
      <c r="H208" s="26">
        <f>SUM(H209:L212)</f>
        <v>12836.57668</v>
      </c>
      <c r="I208" s="26"/>
      <c r="J208" s="26"/>
      <c r="K208" s="26"/>
      <c r="L208" s="26"/>
      <c r="M208" s="25">
        <f>SUM(M209:M212)</f>
        <v>14713</v>
      </c>
      <c r="N208" s="25">
        <f>SUM(N209:N212)</f>
        <v>15301</v>
      </c>
      <c r="O208" s="27" t="s">
        <v>19</v>
      </c>
    </row>
    <row r="209" spans="1:15" ht="30" x14ac:dyDescent="0.2">
      <c r="A209" s="43"/>
      <c r="B209" s="38"/>
      <c r="C209" s="14"/>
      <c r="D209" s="23" t="s">
        <v>20</v>
      </c>
      <c r="E209" s="25">
        <f>SUM(F209:N209)</f>
        <v>0</v>
      </c>
      <c r="F209" s="25">
        <v>0</v>
      </c>
      <c r="G209" s="25">
        <v>0</v>
      </c>
      <c r="H209" s="26">
        <v>0</v>
      </c>
      <c r="I209" s="26"/>
      <c r="J209" s="26"/>
      <c r="K209" s="26"/>
      <c r="L209" s="26"/>
      <c r="M209" s="25">
        <v>0</v>
      </c>
      <c r="N209" s="25">
        <v>0</v>
      </c>
      <c r="O209" s="28"/>
    </row>
    <row r="210" spans="1:15" ht="30" x14ac:dyDescent="0.2">
      <c r="A210" s="43"/>
      <c r="B210" s="38"/>
      <c r="C210" s="14"/>
      <c r="D210" s="20" t="s">
        <v>21</v>
      </c>
      <c r="E210" s="25">
        <f>SUM(F210:N210)</f>
        <v>0</v>
      </c>
      <c r="F210" s="25">
        <v>0</v>
      </c>
      <c r="G210" s="25">
        <v>0</v>
      </c>
      <c r="H210" s="26">
        <v>0</v>
      </c>
      <c r="I210" s="26"/>
      <c r="J210" s="26"/>
      <c r="K210" s="26"/>
      <c r="L210" s="26"/>
      <c r="M210" s="25">
        <v>0</v>
      </c>
      <c r="N210" s="25">
        <v>0</v>
      </c>
      <c r="O210" s="28"/>
    </row>
    <row r="211" spans="1:15" ht="30" x14ac:dyDescent="0.2">
      <c r="A211" s="43"/>
      <c r="B211" s="38"/>
      <c r="C211" s="14"/>
      <c r="D211" s="20" t="s">
        <v>22</v>
      </c>
      <c r="E211" s="25">
        <f>SUM(F211:N211)</f>
        <v>42850.576679999998</v>
      </c>
      <c r="F211" s="25">
        <v>0</v>
      </c>
      <c r="G211" s="25">
        <v>0</v>
      </c>
      <c r="H211" s="26">
        <v>12836.57668</v>
      </c>
      <c r="I211" s="26"/>
      <c r="J211" s="26"/>
      <c r="K211" s="26"/>
      <c r="L211" s="26"/>
      <c r="M211" s="25">
        <v>14713</v>
      </c>
      <c r="N211" s="25">
        <v>15301</v>
      </c>
      <c r="O211" s="28"/>
    </row>
    <row r="212" spans="1:15" ht="30" x14ac:dyDescent="0.2">
      <c r="A212" s="43"/>
      <c r="B212" s="38"/>
      <c r="C212" s="14"/>
      <c r="D212" s="20" t="s">
        <v>23</v>
      </c>
      <c r="E212" s="25">
        <f>SUM(F212:N212)</f>
        <v>0</v>
      </c>
      <c r="F212" s="25">
        <v>0</v>
      </c>
      <c r="G212" s="25">
        <v>0</v>
      </c>
      <c r="H212" s="26">
        <v>0</v>
      </c>
      <c r="I212" s="26"/>
      <c r="J212" s="26"/>
      <c r="K212" s="26"/>
      <c r="L212" s="26"/>
      <c r="M212" s="25">
        <v>0</v>
      </c>
      <c r="N212" s="25">
        <v>0</v>
      </c>
      <c r="O212" s="28"/>
    </row>
    <row r="213" spans="1:15" x14ac:dyDescent="0.2">
      <c r="A213" s="43"/>
      <c r="B213" s="38" t="s">
        <v>108</v>
      </c>
      <c r="C213" s="14"/>
      <c r="D213" s="29"/>
      <c r="E213" s="30" t="s">
        <v>27</v>
      </c>
      <c r="F213" s="30" t="s">
        <v>10</v>
      </c>
      <c r="G213" s="30" t="s">
        <v>11</v>
      </c>
      <c r="H213" s="31" t="s">
        <v>28</v>
      </c>
      <c r="I213" s="31" t="s">
        <v>29</v>
      </c>
      <c r="J213" s="31"/>
      <c r="K213" s="31"/>
      <c r="L213" s="31"/>
      <c r="M213" s="12" t="s">
        <v>13</v>
      </c>
      <c r="N213" s="12" t="s">
        <v>14</v>
      </c>
      <c r="O213" s="28"/>
    </row>
    <row r="214" spans="1:15" x14ac:dyDescent="0.2">
      <c r="A214" s="43"/>
      <c r="B214" s="38"/>
      <c r="C214" s="14"/>
      <c r="D214" s="29"/>
      <c r="E214" s="30"/>
      <c r="F214" s="30"/>
      <c r="G214" s="30"/>
      <c r="H214" s="31"/>
      <c r="I214" s="32" t="s">
        <v>30</v>
      </c>
      <c r="J214" s="32" t="s">
        <v>31</v>
      </c>
      <c r="K214" s="32" t="s">
        <v>32</v>
      </c>
      <c r="L214" s="32" t="s">
        <v>33</v>
      </c>
      <c r="M214" s="12"/>
      <c r="N214" s="12"/>
      <c r="O214" s="28"/>
    </row>
    <row r="215" spans="1:15" x14ac:dyDescent="0.2">
      <c r="A215" s="43"/>
      <c r="B215" s="38"/>
      <c r="C215" s="14"/>
      <c r="D215" s="29"/>
      <c r="E215" s="33">
        <f>SUM(F215,G215,H215,M215,N215)</f>
        <v>4</v>
      </c>
      <c r="F215" s="33">
        <v>0</v>
      </c>
      <c r="G215" s="33">
        <v>0</v>
      </c>
      <c r="H215" s="34">
        <v>4</v>
      </c>
      <c r="I215" s="34" t="s">
        <v>34</v>
      </c>
      <c r="J215" s="34" t="s">
        <v>34</v>
      </c>
      <c r="K215" s="34" t="s">
        <v>34</v>
      </c>
      <c r="L215" s="34">
        <v>4</v>
      </c>
      <c r="M215" s="33">
        <v>0</v>
      </c>
      <c r="N215" s="33">
        <v>0</v>
      </c>
      <c r="O215" s="28"/>
    </row>
    <row r="216" spans="1:15" x14ac:dyDescent="0.2">
      <c r="A216" s="43"/>
      <c r="B216" s="38" t="s">
        <v>109</v>
      </c>
      <c r="C216" s="14"/>
      <c r="D216" s="29"/>
      <c r="E216" s="30" t="s">
        <v>27</v>
      </c>
      <c r="F216" s="30" t="s">
        <v>10</v>
      </c>
      <c r="G216" s="30" t="s">
        <v>11</v>
      </c>
      <c r="H216" s="31" t="s">
        <v>28</v>
      </c>
      <c r="I216" s="31" t="s">
        <v>29</v>
      </c>
      <c r="J216" s="31"/>
      <c r="K216" s="31"/>
      <c r="L216" s="31"/>
      <c r="M216" s="12" t="s">
        <v>13</v>
      </c>
      <c r="N216" s="12" t="s">
        <v>14</v>
      </c>
      <c r="O216" s="28"/>
    </row>
    <row r="217" spans="1:15" x14ac:dyDescent="0.2">
      <c r="A217" s="43"/>
      <c r="B217" s="38"/>
      <c r="C217" s="14"/>
      <c r="D217" s="29"/>
      <c r="E217" s="30"/>
      <c r="F217" s="30"/>
      <c r="G217" s="30"/>
      <c r="H217" s="31"/>
      <c r="I217" s="32" t="s">
        <v>30</v>
      </c>
      <c r="J217" s="32" t="s">
        <v>31</v>
      </c>
      <c r="K217" s="32" t="s">
        <v>32</v>
      </c>
      <c r="L217" s="32" t="s">
        <v>33</v>
      </c>
      <c r="M217" s="12"/>
      <c r="N217" s="12"/>
      <c r="O217" s="28"/>
    </row>
    <row r="218" spans="1:15" ht="39" customHeight="1" x14ac:dyDescent="0.2">
      <c r="A218" s="43"/>
      <c r="B218" s="38"/>
      <c r="C218" s="14"/>
      <c r="D218" s="29"/>
      <c r="E218" s="33">
        <f>SUM(F218,G218,H218,M218,N218)</f>
        <v>4</v>
      </c>
      <c r="F218" s="33">
        <v>0</v>
      </c>
      <c r="G218" s="33">
        <v>0</v>
      </c>
      <c r="H218" s="34">
        <v>4</v>
      </c>
      <c r="I218" s="34" t="s">
        <v>34</v>
      </c>
      <c r="J218" s="34" t="s">
        <v>34</v>
      </c>
      <c r="K218" s="34" t="s">
        <v>34</v>
      </c>
      <c r="L218" s="34">
        <v>4</v>
      </c>
      <c r="M218" s="33">
        <v>0</v>
      </c>
      <c r="N218" s="33">
        <v>0</v>
      </c>
      <c r="O218" s="36"/>
    </row>
    <row r="219" spans="1:15" x14ac:dyDescent="0.2">
      <c r="A219" s="43" t="s">
        <v>110</v>
      </c>
      <c r="B219" s="38" t="s">
        <v>111</v>
      </c>
      <c r="C219" s="14" t="s">
        <v>17</v>
      </c>
      <c r="D219" s="20" t="s">
        <v>18</v>
      </c>
      <c r="E219" s="25">
        <f>SUM(E220:E223)</f>
        <v>23600</v>
      </c>
      <c r="F219" s="25">
        <f>SUM(F220:F223)</f>
        <v>0</v>
      </c>
      <c r="G219" s="25">
        <f>SUM(G220:G223)</f>
        <v>0</v>
      </c>
      <c r="H219" s="26">
        <f>SUM(H220:L223)</f>
        <v>23600</v>
      </c>
      <c r="I219" s="26"/>
      <c r="J219" s="26"/>
      <c r="K219" s="26"/>
      <c r="L219" s="26"/>
      <c r="M219" s="25">
        <f>SUM(M220:M223)</f>
        <v>0</v>
      </c>
      <c r="N219" s="25">
        <f>SUM(N220:N223)</f>
        <v>0</v>
      </c>
      <c r="O219" s="27" t="s">
        <v>19</v>
      </c>
    </row>
    <row r="220" spans="1:15" ht="30" x14ac:dyDescent="0.2">
      <c r="A220" s="43"/>
      <c r="B220" s="38"/>
      <c r="C220" s="14"/>
      <c r="D220" s="23" t="s">
        <v>20</v>
      </c>
      <c r="E220" s="25">
        <f>SUM(F220:N220)</f>
        <v>0</v>
      </c>
      <c r="F220" s="25">
        <v>0</v>
      </c>
      <c r="G220" s="25">
        <v>0</v>
      </c>
      <c r="H220" s="26">
        <v>0</v>
      </c>
      <c r="I220" s="26"/>
      <c r="J220" s="26"/>
      <c r="K220" s="26"/>
      <c r="L220" s="26"/>
      <c r="M220" s="25">
        <v>0</v>
      </c>
      <c r="N220" s="25">
        <v>0</v>
      </c>
      <c r="O220" s="28"/>
    </row>
    <row r="221" spans="1:15" ht="30" x14ac:dyDescent="0.2">
      <c r="A221" s="43"/>
      <c r="B221" s="38"/>
      <c r="C221" s="14"/>
      <c r="D221" s="20" t="s">
        <v>21</v>
      </c>
      <c r="E221" s="25">
        <f>SUM(F221:N221)</f>
        <v>0</v>
      </c>
      <c r="F221" s="25">
        <v>0</v>
      </c>
      <c r="G221" s="25">
        <v>0</v>
      </c>
      <c r="H221" s="26">
        <v>0</v>
      </c>
      <c r="I221" s="26"/>
      <c r="J221" s="26"/>
      <c r="K221" s="26"/>
      <c r="L221" s="26"/>
      <c r="M221" s="25">
        <v>0</v>
      </c>
      <c r="N221" s="25">
        <v>0</v>
      </c>
      <c r="O221" s="28"/>
    </row>
    <row r="222" spans="1:15" ht="30" x14ac:dyDescent="0.2">
      <c r="A222" s="43"/>
      <c r="B222" s="38"/>
      <c r="C222" s="14"/>
      <c r="D222" s="20" t="s">
        <v>22</v>
      </c>
      <c r="E222" s="25">
        <f>SUM(F222:N222)</f>
        <v>23600</v>
      </c>
      <c r="F222" s="25">
        <v>0</v>
      </c>
      <c r="G222" s="25">
        <v>0</v>
      </c>
      <c r="H222" s="26">
        <v>23600</v>
      </c>
      <c r="I222" s="26"/>
      <c r="J222" s="26"/>
      <c r="K222" s="26"/>
      <c r="L222" s="26"/>
      <c r="M222" s="25">
        <v>0</v>
      </c>
      <c r="N222" s="25">
        <v>0</v>
      </c>
      <c r="O222" s="28"/>
    </row>
    <row r="223" spans="1:15" ht="30" x14ac:dyDescent="0.2">
      <c r="A223" s="43"/>
      <c r="B223" s="38"/>
      <c r="C223" s="14"/>
      <c r="D223" s="20" t="s">
        <v>23</v>
      </c>
      <c r="E223" s="25">
        <f>SUM(F223:N223)</f>
        <v>0</v>
      </c>
      <c r="F223" s="25">
        <v>0</v>
      </c>
      <c r="G223" s="25">
        <v>0</v>
      </c>
      <c r="H223" s="26">
        <v>0</v>
      </c>
      <c r="I223" s="26"/>
      <c r="J223" s="26"/>
      <c r="K223" s="26"/>
      <c r="L223" s="26"/>
      <c r="M223" s="25">
        <v>0</v>
      </c>
      <c r="N223" s="25">
        <v>0</v>
      </c>
      <c r="O223" s="28"/>
    </row>
    <row r="224" spans="1:15" x14ac:dyDescent="0.2">
      <c r="A224" s="43"/>
      <c r="B224" s="38" t="s">
        <v>112</v>
      </c>
      <c r="C224" s="14"/>
      <c r="D224" s="29"/>
      <c r="E224" s="30" t="s">
        <v>27</v>
      </c>
      <c r="F224" s="30" t="s">
        <v>10</v>
      </c>
      <c r="G224" s="30" t="s">
        <v>11</v>
      </c>
      <c r="H224" s="31" t="s">
        <v>28</v>
      </c>
      <c r="I224" s="31" t="s">
        <v>29</v>
      </c>
      <c r="J224" s="31"/>
      <c r="K224" s="31"/>
      <c r="L224" s="31"/>
      <c r="M224" s="12" t="s">
        <v>13</v>
      </c>
      <c r="N224" s="12" t="s">
        <v>14</v>
      </c>
      <c r="O224" s="28"/>
    </row>
    <row r="225" spans="1:15" x14ac:dyDescent="0.2">
      <c r="A225" s="43"/>
      <c r="B225" s="38"/>
      <c r="C225" s="14"/>
      <c r="D225" s="29"/>
      <c r="E225" s="30"/>
      <c r="F225" s="30"/>
      <c r="G225" s="30"/>
      <c r="H225" s="31"/>
      <c r="I225" s="32" t="s">
        <v>30</v>
      </c>
      <c r="J225" s="32" t="s">
        <v>31</v>
      </c>
      <c r="K225" s="32" t="s">
        <v>32</v>
      </c>
      <c r="L225" s="32" t="s">
        <v>33</v>
      </c>
      <c r="M225" s="12"/>
      <c r="N225" s="12"/>
      <c r="O225" s="28"/>
    </row>
    <row r="226" spans="1:15" x14ac:dyDescent="0.2">
      <c r="A226" s="43"/>
      <c r="B226" s="38"/>
      <c r="C226" s="14"/>
      <c r="D226" s="29"/>
      <c r="E226" s="33">
        <f>SUM(F226,G226,H226,M226,N226)</f>
        <v>4</v>
      </c>
      <c r="F226" s="33">
        <v>0</v>
      </c>
      <c r="G226" s="33">
        <v>0</v>
      </c>
      <c r="H226" s="34">
        <v>4</v>
      </c>
      <c r="I226" s="34" t="s">
        <v>34</v>
      </c>
      <c r="J226" s="34" t="s">
        <v>34</v>
      </c>
      <c r="K226" s="34" t="s">
        <v>34</v>
      </c>
      <c r="L226" s="34">
        <v>4</v>
      </c>
      <c r="M226" s="35">
        <v>0</v>
      </c>
      <c r="N226" s="35">
        <v>0</v>
      </c>
      <c r="O226" s="36"/>
    </row>
    <row r="227" spans="1:15" x14ac:dyDescent="0.2">
      <c r="A227" s="43" t="s">
        <v>113</v>
      </c>
      <c r="B227" s="38" t="s">
        <v>114</v>
      </c>
      <c r="C227" s="12" t="s">
        <v>17</v>
      </c>
      <c r="D227" s="20" t="s">
        <v>18</v>
      </c>
      <c r="E227" s="25">
        <f>SUM(E228:E231)</f>
        <v>91532.335550000003</v>
      </c>
      <c r="F227" s="25">
        <f>SUM(F228:F231)</f>
        <v>0</v>
      </c>
      <c r="G227" s="25">
        <f>SUM(G228:G231)</f>
        <v>0</v>
      </c>
      <c r="H227" s="26">
        <f>SUM(H228:L231)</f>
        <v>29322.57476</v>
      </c>
      <c r="I227" s="26"/>
      <c r="J227" s="26"/>
      <c r="K227" s="26"/>
      <c r="L227" s="26"/>
      <c r="M227" s="25">
        <f>SUM(M228:M231)</f>
        <v>30494.98013</v>
      </c>
      <c r="N227" s="25">
        <f>SUM(N228:N231)</f>
        <v>31714.78066</v>
      </c>
      <c r="O227" s="27" t="s">
        <v>19</v>
      </c>
    </row>
    <row r="228" spans="1:15" ht="30" x14ac:dyDescent="0.2">
      <c r="A228" s="43"/>
      <c r="B228" s="38"/>
      <c r="C228" s="12"/>
      <c r="D228" s="23" t="s">
        <v>20</v>
      </c>
      <c r="E228" s="25">
        <f>SUM(F228:N228)</f>
        <v>0</v>
      </c>
      <c r="F228" s="25">
        <v>0</v>
      </c>
      <c r="G228" s="25">
        <v>0</v>
      </c>
      <c r="H228" s="26">
        <v>0</v>
      </c>
      <c r="I228" s="26"/>
      <c r="J228" s="26"/>
      <c r="K228" s="26"/>
      <c r="L228" s="26"/>
      <c r="M228" s="25">
        <v>0</v>
      </c>
      <c r="N228" s="25">
        <v>0</v>
      </c>
      <c r="O228" s="28"/>
    </row>
    <row r="229" spans="1:15" ht="30" x14ac:dyDescent="0.2">
      <c r="A229" s="43"/>
      <c r="B229" s="38"/>
      <c r="C229" s="12"/>
      <c r="D229" s="20" t="s">
        <v>21</v>
      </c>
      <c r="E229" s="25">
        <f>SUM(F229:N229)</f>
        <v>0</v>
      </c>
      <c r="F229" s="25">
        <v>0</v>
      </c>
      <c r="G229" s="25">
        <v>0</v>
      </c>
      <c r="H229" s="26">
        <v>0</v>
      </c>
      <c r="I229" s="26"/>
      <c r="J229" s="26"/>
      <c r="K229" s="26"/>
      <c r="L229" s="26"/>
      <c r="M229" s="25">
        <v>0</v>
      </c>
      <c r="N229" s="25">
        <v>0</v>
      </c>
      <c r="O229" s="28"/>
    </row>
    <row r="230" spans="1:15" ht="30" x14ac:dyDescent="0.2">
      <c r="A230" s="43"/>
      <c r="B230" s="38"/>
      <c r="C230" s="12"/>
      <c r="D230" s="20" t="s">
        <v>22</v>
      </c>
      <c r="E230" s="25">
        <f>SUM(F230:N230)</f>
        <v>91532.335550000003</v>
      </c>
      <c r="F230" s="25">
        <v>0</v>
      </c>
      <c r="G230" s="25">
        <v>0</v>
      </c>
      <c r="H230" s="26">
        <v>29322.57476</v>
      </c>
      <c r="I230" s="26"/>
      <c r="J230" s="26"/>
      <c r="K230" s="26"/>
      <c r="L230" s="26"/>
      <c r="M230" s="25">
        <v>30494.98013</v>
      </c>
      <c r="N230" s="25">
        <v>31714.78066</v>
      </c>
      <c r="O230" s="28"/>
    </row>
    <row r="231" spans="1:15" ht="30" x14ac:dyDescent="0.2">
      <c r="A231" s="43"/>
      <c r="B231" s="38"/>
      <c r="C231" s="12"/>
      <c r="D231" s="20" t="s">
        <v>23</v>
      </c>
      <c r="E231" s="25">
        <f>SUM(F231:N231)</f>
        <v>0</v>
      </c>
      <c r="F231" s="25">
        <v>0</v>
      </c>
      <c r="G231" s="25">
        <v>0</v>
      </c>
      <c r="H231" s="26">
        <v>0</v>
      </c>
      <c r="I231" s="26"/>
      <c r="J231" s="26"/>
      <c r="K231" s="26"/>
      <c r="L231" s="26"/>
      <c r="M231" s="25">
        <v>0</v>
      </c>
      <c r="N231" s="25">
        <v>0</v>
      </c>
      <c r="O231" s="28"/>
    </row>
    <row r="232" spans="1:15" x14ac:dyDescent="0.2">
      <c r="A232" s="43"/>
      <c r="B232" s="38" t="s">
        <v>115</v>
      </c>
      <c r="C232" s="12"/>
      <c r="D232" s="29"/>
      <c r="E232" s="30" t="s">
        <v>27</v>
      </c>
      <c r="F232" s="30" t="s">
        <v>10</v>
      </c>
      <c r="G232" s="30" t="s">
        <v>11</v>
      </c>
      <c r="H232" s="31" t="s">
        <v>28</v>
      </c>
      <c r="I232" s="31" t="s">
        <v>29</v>
      </c>
      <c r="J232" s="31"/>
      <c r="K232" s="31"/>
      <c r="L232" s="31"/>
      <c r="M232" s="12" t="s">
        <v>13</v>
      </c>
      <c r="N232" s="12" t="s">
        <v>14</v>
      </c>
      <c r="O232" s="28"/>
    </row>
    <row r="233" spans="1:15" x14ac:dyDescent="0.2">
      <c r="A233" s="43"/>
      <c r="B233" s="38"/>
      <c r="C233" s="12"/>
      <c r="D233" s="29"/>
      <c r="E233" s="30"/>
      <c r="F233" s="30"/>
      <c r="G233" s="30"/>
      <c r="H233" s="31"/>
      <c r="I233" s="32" t="s">
        <v>30</v>
      </c>
      <c r="J233" s="32" t="s">
        <v>31</v>
      </c>
      <c r="K233" s="32" t="s">
        <v>32</v>
      </c>
      <c r="L233" s="32" t="s">
        <v>33</v>
      </c>
      <c r="M233" s="12"/>
      <c r="N233" s="12"/>
      <c r="O233" s="28"/>
    </row>
    <row r="234" spans="1:15" x14ac:dyDescent="0.2">
      <c r="A234" s="43"/>
      <c r="B234" s="38"/>
      <c r="C234" s="12"/>
      <c r="D234" s="29"/>
      <c r="E234" s="33">
        <f>SUM(F234,G234,H234,M234,N234)</f>
        <v>2</v>
      </c>
      <c r="F234" s="33">
        <v>0</v>
      </c>
      <c r="G234" s="33">
        <v>0</v>
      </c>
      <c r="H234" s="34">
        <v>2</v>
      </c>
      <c r="I234" s="34" t="s">
        <v>34</v>
      </c>
      <c r="J234" s="34" t="s">
        <v>34</v>
      </c>
      <c r="K234" s="34" t="s">
        <v>34</v>
      </c>
      <c r="L234" s="34">
        <v>2</v>
      </c>
      <c r="M234" s="33">
        <v>0</v>
      </c>
      <c r="N234" s="33">
        <v>0</v>
      </c>
      <c r="O234" s="28"/>
    </row>
    <row r="235" spans="1:15" x14ac:dyDescent="0.2">
      <c r="A235" s="43"/>
      <c r="B235" s="38" t="s">
        <v>116</v>
      </c>
      <c r="C235" s="12"/>
      <c r="D235" s="29"/>
      <c r="E235" s="30" t="s">
        <v>27</v>
      </c>
      <c r="F235" s="30" t="s">
        <v>10</v>
      </c>
      <c r="G235" s="30" t="s">
        <v>11</v>
      </c>
      <c r="H235" s="31" t="s">
        <v>28</v>
      </c>
      <c r="I235" s="31" t="s">
        <v>29</v>
      </c>
      <c r="J235" s="31"/>
      <c r="K235" s="31"/>
      <c r="L235" s="31"/>
      <c r="M235" s="12" t="s">
        <v>13</v>
      </c>
      <c r="N235" s="12" t="s">
        <v>14</v>
      </c>
      <c r="O235" s="28"/>
    </row>
    <row r="236" spans="1:15" x14ac:dyDescent="0.2">
      <c r="A236" s="43"/>
      <c r="B236" s="38"/>
      <c r="C236" s="12"/>
      <c r="D236" s="29"/>
      <c r="E236" s="30"/>
      <c r="F236" s="30"/>
      <c r="G236" s="30"/>
      <c r="H236" s="31"/>
      <c r="I236" s="32" t="s">
        <v>30</v>
      </c>
      <c r="J236" s="32" t="s">
        <v>31</v>
      </c>
      <c r="K236" s="32" t="s">
        <v>32</v>
      </c>
      <c r="L236" s="32" t="s">
        <v>33</v>
      </c>
      <c r="M236" s="12"/>
      <c r="N236" s="12"/>
      <c r="O236" s="28"/>
    </row>
    <row r="237" spans="1:15" ht="63.75" customHeight="1" x14ac:dyDescent="0.2">
      <c r="A237" s="43"/>
      <c r="B237" s="38"/>
      <c r="C237" s="12"/>
      <c r="D237" s="29"/>
      <c r="E237" s="33">
        <f>SUM(F237,G237,H237,M237,N237)</f>
        <v>2</v>
      </c>
      <c r="F237" s="33">
        <v>0</v>
      </c>
      <c r="G237" s="33">
        <v>0</v>
      </c>
      <c r="H237" s="34">
        <v>2</v>
      </c>
      <c r="I237" s="34" t="s">
        <v>34</v>
      </c>
      <c r="J237" s="34" t="s">
        <v>34</v>
      </c>
      <c r="K237" s="34" t="s">
        <v>34</v>
      </c>
      <c r="L237" s="34">
        <v>2</v>
      </c>
      <c r="M237" s="33">
        <v>0</v>
      </c>
      <c r="N237" s="33">
        <v>0</v>
      </c>
      <c r="O237" s="36"/>
    </row>
    <row r="238" spans="1:15" x14ac:dyDescent="0.2">
      <c r="A238" s="43" t="s">
        <v>117</v>
      </c>
      <c r="B238" s="38" t="s">
        <v>118</v>
      </c>
      <c r="C238" s="12" t="s">
        <v>17</v>
      </c>
      <c r="D238" s="20" t="s">
        <v>18</v>
      </c>
      <c r="E238" s="25">
        <f>SUM(E239:E242)</f>
        <v>7829.2124499999991</v>
      </c>
      <c r="F238" s="25">
        <f>SUM(F239:F242)</f>
        <v>0</v>
      </c>
      <c r="G238" s="25">
        <f>SUM(G239:G242)</f>
        <v>0</v>
      </c>
      <c r="H238" s="26">
        <f>SUM(H239:L242)</f>
        <v>2507.7522399999998</v>
      </c>
      <c r="I238" s="26"/>
      <c r="J238" s="26"/>
      <c r="K238" s="26"/>
      <c r="L238" s="26"/>
      <c r="M238" s="25">
        <f>SUM(M239:M242)</f>
        <v>2608.5588699999998</v>
      </c>
      <c r="N238" s="25">
        <f>SUM(N239:N242)</f>
        <v>2712.9013399999999</v>
      </c>
      <c r="O238" s="27" t="s">
        <v>19</v>
      </c>
    </row>
    <row r="239" spans="1:15" ht="30" x14ac:dyDescent="0.2">
      <c r="A239" s="43"/>
      <c r="B239" s="38"/>
      <c r="C239" s="12"/>
      <c r="D239" s="23" t="s">
        <v>20</v>
      </c>
      <c r="E239" s="25">
        <f>SUM(F239:N239)</f>
        <v>0</v>
      </c>
      <c r="F239" s="25">
        <v>0</v>
      </c>
      <c r="G239" s="25">
        <v>0</v>
      </c>
      <c r="H239" s="26">
        <v>0</v>
      </c>
      <c r="I239" s="26"/>
      <c r="J239" s="26"/>
      <c r="K239" s="26"/>
      <c r="L239" s="26"/>
      <c r="M239" s="25">
        <v>0</v>
      </c>
      <c r="N239" s="25">
        <v>0</v>
      </c>
      <c r="O239" s="28"/>
    </row>
    <row r="240" spans="1:15" ht="30" x14ac:dyDescent="0.2">
      <c r="A240" s="43"/>
      <c r="B240" s="38"/>
      <c r="C240" s="12"/>
      <c r="D240" s="20" t="s">
        <v>21</v>
      </c>
      <c r="E240" s="25">
        <f>SUM(F240:N240)</f>
        <v>0</v>
      </c>
      <c r="F240" s="25">
        <v>0</v>
      </c>
      <c r="G240" s="25">
        <v>0</v>
      </c>
      <c r="H240" s="26">
        <v>0</v>
      </c>
      <c r="I240" s="26"/>
      <c r="J240" s="26"/>
      <c r="K240" s="26"/>
      <c r="L240" s="26"/>
      <c r="M240" s="25">
        <v>0</v>
      </c>
      <c r="N240" s="25">
        <v>0</v>
      </c>
      <c r="O240" s="28"/>
    </row>
    <row r="241" spans="1:15" ht="30" x14ac:dyDescent="0.2">
      <c r="A241" s="43"/>
      <c r="B241" s="38"/>
      <c r="C241" s="12"/>
      <c r="D241" s="20" t="s">
        <v>22</v>
      </c>
      <c r="E241" s="25">
        <f>SUM(F241:N241)</f>
        <v>7829.2124499999991</v>
      </c>
      <c r="F241" s="25">
        <v>0</v>
      </c>
      <c r="G241" s="25">
        <v>0</v>
      </c>
      <c r="H241" s="26">
        <v>2507.7522399999998</v>
      </c>
      <c r="I241" s="26"/>
      <c r="J241" s="26"/>
      <c r="K241" s="26"/>
      <c r="L241" s="26"/>
      <c r="M241" s="25">
        <v>2608.5588699999998</v>
      </c>
      <c r="N241" s="25">
        <v>2712.9013399999999</v>
      </c>
      <c r="O241" s="28"/>
    </row>
    <row r="242" spans="1:15" ht="30" x14ac:dyDescent="0.2">
      <c r="A242" s="43"/>
      <c r="B242" s="38"/>
      <c r="C242" s="12"/>
      <c r="D242" s="20" t="s">
        <v>23</v>
      </c>
      <c r="E242" s="25">
        <f>SUM(F242:N242)</f>
        <v>0</v>
      </c>
      <c r="F242" s="25">
        <v>0</v>
      </c>
      <c r="G242" s="25">
        <v>0</v>
      </c>
      <c r="H242" s="26">
        <v>0</v>
      </c>
      <c r="I242" s="26"/>
      <c r="J242" s="26"/>
      <c r="K242" s="26"/>
      <c r="L242" s="26"/>
      <c r="M242" s="25">
        <v>0</v>
      </c>
      <c r="N242" s="25">
        <v>0</v>
      </c>
      <c r="O242" s="28"/>
    </row>
    <row r="243" spans="1:15" ht="27.75" customHeight="1" x14ac:dyDescent="0.2">
      <c r="A243" s="43"/>
      <c r="B243" s="38" t="s">
        <v>119</v>
      </c>
      <c r="C243" s="12"/>
      <c r="D243" s="29"/>
      <c r="E243" s="30" t="s">
        <v>27</v>
      </c>
      <c r="F243" s="30" t="s">
        <v>10</v>
      </c>
      <c r="G243" s="30" t="s">
        <v>11</v>
      </c>
      <c r="H243" s="31" t="s">
        <v>28</v>
      </c>
      <c r="I243" s="31" t="s">
        <v>29</v>
      </c>
      <c r="J243" s="31"/>
      <c r="K243" s="31"/>
      <c r="L243" s="31"/>
      <c r="M243" s="12" t="s">
        <v>13</v>
      </c>
      <c r="N243" s="12" t="s">
        <v>14</v>
      </c>
      <c r="O243" s="28"/>
    </row>
    <row r="244" spans="1:15" ht="42" customHeight="1" x14ac:dyDescent="0.2">
      <c r="A244" s="43"/>
      <c r="B244" s="38"/>
      <c r="C244" s="12"/>
      <c r="D244" s="29"/>
      <c r="E244" s="30"/>
      <c r="F244" s="30"/>
      <c r="G244" s="30"/>
      <c r="H244" s="31"/>
      <c r="I244" s="32" t="s">
        <v>30</v>
      </c>
      <c r="J244" s="32" t="s">
        <v>31</v>
      </c>
      <c r="K244" s="32" t="s">
        <v>32</v>
      </c>
      <c r="L244" s="32" t="s">
        <v>33</v>
      </c>
      <c r="M244" s="12"/>
      <c r="N244" s="12"/>
      <c r="O244" s="28"/>
    </row>
    <row r="245" spans="1:15" ht="42" customHeight="1" x14ac:dyDescent="0.2">
      <c r="A245" s="43"/>
      <c r="B245" s="38"/>
      <c r="C245" s="12"/>
      <c r="D245" s="29"/>
      <c r="E245" s="33">
        <f>SUM(F245,G245,H245,M245,N245)</f>
        <v>2</v>
      </c>
      <c r="F245" s="33">
        <v>0</v>
      </c>
      <c r="G245" s="33">
        <v>0</v>
      </c>
      <c r="H245" s="34">
        <v>2</v>
      </c>
      <c r="I245" s="34" t="s">
        <v>34</v>
      </c>
      <c r="J245" s="34" t="s">
        <v>34</v>
      </c>
      <c r="K245" s="34" t="s">
        <v>34</v>
      </c>
      <c r="L245" s="34">
        <v>2</v>
      </c>
      <c r="M245" s="33">
        <v>0</v>
      </c>
      <c r="N245" s="33">
        <v>0</v>
      </c>
      <c r="O245" s="28"/>
    </row>
    <row r="246" spans="1:15" x14ac:dyDescent="0.2">
      <c r="A246" s="43"/>
      <c r="B246" s="38" t="s">
        <v>120</v>
      </c>
      <c r="C246" s="12"/>
      <c r="D246" s="29"/>
      <c r="E246" s="30" t="s">
        <v>27</v>
      </c>
      <c r="F246" s="30" t="s">
        <v>10</v>
      </c>
      <c r="G246" s="30" t="s">
        <v>11</v>
      </c>
      <c r="H246" s="31" t="s">
        <v>28</v>
      </c>
      <c r="I246" s="31" t="s">
        <v>29</v>
      </c>
      <c r="J246" s="31"/>
      <c r="K246" s="31"/>
      <c r="L246" s="31"/>
      <c r="M246" s="12" t="s">
        <v>13</v>
      </c>
      <c r="N246" s="12" t="s">
        <v>14</v>
      </c>
      <c r="O246" s="28"/>
    </row>
    <row r="247" spans="1:15" x14ac:dyDescent="0.2">
      <c r="A247" s="43"/>
      <c r="B247" s="38"/>
      <c r="C247" s="12"/>
      <c r="D247" s="29"/>
      <c r="E247" s="30"/>
      <c r="F247" s="30"/>
      <c r="G247" s="30"/>
      <c r="H247" s="31"/>
      <c r="I247" s="32" t="s">
        <v>30</v>
      </c>
      <c r="J247" s="32" t="s">
        <v>31</v>
      </c>
      <c r="K247" s="32" t="s">
        <v>32</v>
      </c>
      <c r="L247" s="32" t="s">
        <v>33</v>
      </c>
      <c r="M247" s="12"/>
      <c r="N247" s="12"/>
      <c r="O247" s="28"/>
    </row>
    <row r="248" spans="1:15" ht="63" customHeight="1" x14ac:dyDescent="0.2">
      <c r="A248" s="43"/>
      <c r="B248" s="38"/>
      <c r="C248" s="12"/>
      <c r="D248" s="29"/>
      <c r="E248" s="33">
        <f>SUM(F248,G248,H248,M248,N248)</f>
        <v>0</v>
      </c>
      <c r="F248" s="33">
        <v>0</v>
      </c>
      <c r="G248" s="33">
        <v>0</v>
      </c>
      <c r="H248" s="34">
        <v>0</v>
      </c>
      <c r="I248" s="34" t="s">
        <v>34</v>
      </c>
      <c r="J248" s="34" t="s">
        <v>34</v>
      </c>
      <c r="K248" s="34" t="s">
        <v>34</v>
      </c>
      <c r="L248" s="34">
        <v>0</v>
      </c>
      <c r="M248" s="33">
        <v>0</v>
      </c>
      <c r="N248" s="33">
        <v>0</v>
      </c>
      <c r="O248" s="28"/>
    </row>
    <row r="249" spans="1:15" x14ac:dyDescent="0.2">
      <c r="A249" s="43"/>
      <c r="B249" s="38" t="s">
        <v>121</v>
      </c>
      <c r="C249" s="12"/>
      <c r="D249" s="29"/>
      <c r="E249" s="30" t="s">
        <v>27</v>
      </c>
      <c r="F249" s="30" t="s">
        <v>10</v>
      </c>
      <c r="G249" s="30" t="s">
        <v>11</v>
      </c>
      <c r="H249" s="31" t="s">
        <v>28</v>
      </c>
      <c r="I249" s="31" t="s">
        <v>29</v>
      </c>
      <c r="J249" s="31"/>
      <c r="K249" s="31"/>
      <c r="L249" s="31"/>
      <c r="M249" s="12" t="s">
        <v>13</v>
      </c>
      <c r="N249" s="12" t="s">
        <v>14</v>
      </c>
      <c r="O249" s="28"/>
    </row>
    <row r="250" spans="1:15" x14ac:dyDescent="0.2">
      <c r="A250" s="43"/>
      <c r="B250" s="38"/>
      <c r="C250" s="12"/>
      <c r="D250" s="29"/>
      <c r="E250" s="30"/>
      <c r="F250" s="30"/>
      <c r="G250" s="30"/>
      <c r="H250" s="31"/>
      <c r="I250" s="32" t="s">
        <v>30</v>
      </c>
      <c r="J250" s="32" t="s">
        <v>31</v>
      </c>
      <c r="K250" s="32" t="s">
        <v>32</v>
      </c>
      <c r="L250" s="32" t="s">
        <v>33</v>
      </c>
      <c r="M250" s="12"/>
      <c r="N250" s="12"/>
      <c r="O250" s="28"/>
    </row>
    <row r="251" spans="1:15" ht="84" customHeight="1" x14ac:dyDescent="0.2">
      <c r="A251" s="43"/>
      <c r="B251" s="38"/>
      <c r="C251" s="12"/>
      <c r="D251" s="29"/>
      <c r="E251" s="33">
        <f>SUM(F251,G251,H251,M251,N251)</f>
        <v>0</v>
      </c>
      <c r="F251" s="33">
        <v>0</v>
      </c>
      <c r="G251" s="33">
        <v>0</v>
      </c>
      <c r="H251" s="34">
        <v>0</v>
      </c>
      <c r="I251" s="34" t="s">
        <v>34</v>
      </c>
      <c r="J251" s="34" t="s">
        <v>34</v>
      </c>
      <c r="K251" s="34" t="s">
        <v>34</v>
      </c>
      <c r="L251" s="34">
        <v>0</v>
      </c>
      <c r="M251" s="33">
        <v>0</v>
      </c>
      <c r="N251" s="33">
        <v>0</v>
      </c>
      <c r="O251" s="28"/>
    </row>
    <row r="252" spans="1:15" x14ac:dyDescent="0.2">
      <c r="A252" s="43"/>
      <c r="B252" s="38" t="s">
        <v>122</v>
      </c>
      <c r="C252" s="12"/>
      <c r="D252" s="29"/>
      <c r="E252" s="30" t="s">
        <v>27</v>
      </c>
      <c r="F252" s="30" t="s">
        <v>10</v>
      </c>
      <c r="G252" s="30" t="s">
        <v>11</v>
      </c>
      <c r="H252" s="31" t="s">
        <v>28</v>
      </c>
      <c r="I252" s="31" t="s">
        <v>29</v>
      </c>
      <c r="J252" s="31"/>
      <c r="K252" s="31"/>
      <c r="L252" s="31"/>
      <c r="M252" s="12" t="s">
        <v>13</v>
      </c>
      <c r="N252" s="12" t="s">
        <v>14</v>
      </c>
      <c r="O252" s="28"/>
    </row>
    <row r="253" spans="1:15" x14ac:dyDescent="0.2">
      <c r="A253" s="43"/>
      <c r="B253" s="38"/>
      <c r="C253" s="12"/>
      <c r="D253" s="29"/>
      <c r="E253" s="30"/>
      <c r="F253" s="30"/>
      <c r="G253" s="30"/>
      <c r="H253" s="31"/>
      <c r="I253" s="32" t="s">
        <v>30</v>
      </c>
      <c r="J253" s="32" t="s">
        <v>31</v>
      </c>
      <c r="K253" s="32" t="s">
        <v>32</v>
      </c>
      <c r="L253" s="32" t="s">
        <v>33</v>
      </c>
      <c r="M253" s="12"/>
      <c r="N253" s="12"/>
      <c r="O253" s="28"/>
    </row>
    <row r="254" spans="1:15" ht="59.25" customHeight="1" x14ac:dyDescent="0.2">
      <c r="A254" s="43"/>
      <c r="B254" s="38"/>
      <c r="C254" s="12"/>
      <c r="D254" s="29"/>
      <c r="E254" s="33">
        <f>SUM(F254,G254,H254,M254,N254)</f>
        <v>0</v>
      </c>
      <c r="F254" s="33">
        <v>0</v>
      </c>
      <c r="G254" s="33">
        <v>0</v>
      </c>
      <c r="H254" s="34">
        <v>0</v>
      </c>
      <c r="I254" s="34" t="s">
        <v>34</v>
      </c>
      <c r="J254" s="34" t="s">
        <v>34</v>
      </c>
      <c r="K254" s="34" t="s">
        <v>34</v>
      </c>
      <c r="L254" s="34">
        <v>0</v>
      </c>
      <c r="M254" s="33">
        <v>0</v>
      </c>
      <c r="N254" s="33">
        <v>0</v>
      </c>
      <c r="O254" s="36"/>
    </row>
    <row r="255" spans="1:15" x14ac:dyDescent="0.2">
      <c r="A255" s="37" t="s">
        <v>123</v>
      </c>
      <c r="B255" s="19" t="s">
        <v>124</v>
      </c>
      <c r="C255" s="12" t="s">
        <v>17</v>
      </c>
      <c r="D255" s="20" t="s">
        <v>18</v>
      </c>
      <c r="E255" s="21">
        <f>SUM(E256:E259)</f>
        <v>33522</v>
      </c>
      <c r="F255" s="21">
        <f>SUM(F256:F259)</f>
        <v>0</v>
      </c>
      <c r="G255" s="21">
        <f>SUM(G256:G259)</f>
        <v>17382</v>
      </c>
      <c r="H255" s="22">
        <f>SUM(H256:L259)</f>
        <v>16140</v>
      </c>
      <c r="I255" s="22"/>
      <c r="J255" s="22"/>
      <c r="K255" s="22"/>
      <c r="L255" s="22"/>
      <c r="M255" s="21">
        <f>SUM(M256:M259)</f>
        <v>0</v>
      </c>
      <c r="N255" s="21">
        <f>SUM(N256:N259)</f>
        <v>0</v>
      </c>
      <c r="O255" s="27" t="s">
        <v>50</v>
      </c>
    </row>
    <row r="256" spans="1:15" ht="30" x14ac:dyDescent="0.2">
      <c r="A256" s="37"/>
      <c r="B256" s="19"/>
      <c r="C256" s="12"/>
      <c r="D256" s="23" t="s">
        <v>20</v>
      </c>
      <c r="E256" s="21">
        <f>SUM(F256:N256)</f>
        <v>0</v>
      </c>
      <c r="F256" s="21">
        <f>F261+F269</f>
        <v>0</v>
      </c>
      <c r="G256" s="21">
        <f>G261+G269</f>
        <v>0</v>
      </c>
      <c r="H256" s="22">
        <f>H261+H269</f>
        <v>0</v>
      </c>
      <c r="I256" s="22"/>
      <c r="J256" s="22"/>
      <c r="K256" s="22"/>
      <c r="L256" s="22"/>
      <c r="M256" s="21">
        <f t="shared" ref="M256:N259" si="6">M261+M269</f>
        <v>0</v>
      </c>
      <c r="N256" s="21">
        <f t="shared" si="6"/>
        <v>0</v>
      </c>
      <c r="O256" s="28"/>
    </row>
    <row r="257" spans="1:15" ht="30" x14ac:dyDescent="0.2">
      <c r="A257" s="37"/>
      <c r="B257" s="19"/>
      <c r="C257" s="12"/>
      <c r="D257" s="20" t="s">
        <v>21</v>
      </c>
      <c r="E257" s="21">
        <f>SUM(F257:N257)</f>
        <v>0</v>
      </c>
      <c r="F257" s="21">
        <f t="shared" ref="F257:H259" si="7">F262+F270</f>
        <v>0</v>
      </c>
      <c r="G257" s="21">
        <f t="shared" si="7"/>
        <v>0</v>
      </c>
      <c r="H257" s="22">
        <f t="shared" si="7"/>
        <v>0</v>
      </c>
      <c r="I257" s="22"/>
      <c r="J257" s="22"/>
      <c r="K257" s="22"/>
      <c r="L257" s="22"/>
      <c r="M257" s="21">
        <f t="shared" si="6"/>
        <v>0</v>
      </c>
      <c r="N257" s="21">
        <f t="shared" si="6"/>
        <v>0</v>
      </c>
      <c r="O257" s="28"/>
    </row>
    <row r="258" spans="1:15" ht="30" x14ac:dyDescent="0.2">
      <c r="A258" s="37"/>
      <c r="B258" s="19"/>
      <c r="C258" s="12"/>
      <c r="D258" s="24" t="s">
        <v>22</v>
      </c>
      <c r="E258" s="21">
        <f>SUM(F258:N258)</f>
        <v>33522</v>
      </c>
      <c r="F258" s="21">
        <f t="shared" si="7"/>
        <v>0</v>
      </c>
      <c r="G258" s="21">
        <f t="shared" si="7"/>
        <v>17382</v>
      </c>
      <c r="H258" s="22">
        <f t="shared" si="7"/>
        <v>16140</v>
      </c>
      <c r="I258" s="22"/>
      <c r="J258" s="22"/>
      <c r="K258" s="22"/>
      <c r="L258" s="22"/>
      <c r="M258" s="21">
        <f t="shared" si="6"/>
        <v>0</v>
      </c>
      <c r="N258" s="21">
        <f t="shared" si="6"/>
        <v>0</v>
      </c>
      <c r="O258" s="28"/>
    </row>
    <row r="259" spans="1:15" ht="30" x14ac:dyDescent="0.2">
      <c r="A259" s="37"/>
      <c r="B259" s="19"/>
      <c r="C259" s="12"/>
      <c r="D259" s="20" t="s">
        <v>23</v>
      </c>
      <c r="E259" s="21">
        <f>SUM(F259:N259)</f>
        <v>0</v>
      </c>
      <c r="F259" s="21">
        <f t="shared" si="7"/>
        <v>0</v>
      </c>
      <c r="G259" s="21">
        <f t="shared" si="7"/>
        <v>0</v>
      </c>
      <c r="H259" s="22">
        <f t="shared" si="7"/>
        <v>0</v>
      </c>
      <c r="I259" s="22"/>
      <c r="J259" s="22"/>
      <c r="K259" s="22"/>
      <c r="L259" s="22"/>
      <c r="M259" s="21">
        <f t="shared" si="6"/>
        <v>0</v>
      </c>
      <c r="N259" s="21">
        <f t="shared" si="6"/>
        <v>0</v>
      </c>
      <c r="O259" s="36"/>
    </row>
    <row r="260" spans="1:15" x14ac:dyDescent="0.2">
      <c r="A260" s="37" t="s">
        <v>125</v>
      </c>
      <c r="B260" s="44" t="s">
        <v>126</v>
      </c>
      <c r="C260" s="12" t="s">
        <v>17</v>
      </c>
      <c r="D260" s="20" t="s">
        <v>18</v>
      </c>
      <c r="E260" s="25">
        <f>SUM(E261:E264)</f>
        <v>17382</v>
      </c>
      <c r="F260" s="25">
        <f>SUM(F261:F264)</f>
        <v>0</v>
      </c>
      <c r="G260" s="25">
        <f>SUM(G261:G264)</f>
        <v>17382</v>
      </c>
      <c r="H260" s="26">
        <f>SUM(H261:L264)</f>
        <v>0</v>
      </c>
      <c r="I260" s="26"/>
      <c r="J260" s="26"/>
      <c r="K260" s="26"/>
      <c r="L260" s="26"/>
      <c r="M260" s="25">
        <f>SUM(M261:M264)</f>
        <v>0</v>
      </c>
      <c r="N260" s="25">
        <f>SUM(N261:N264)</f>
        <v>0</v>
      </c>
      <c r="O260" s="27" t="s">
        <v>50</v>
      </c>
    </row>
    <row r="261" spans="1:15" ht="30" x14ac:dyDescent="0.2">
      <c r="A261" s="37"/>
      <c r="B261" s="44"/>
      <c r="C261" s="12"/>
      <c r="D261" s="23" t="s">
        <v>20</v>
      </c>
      <c r="E261" s="25">
        <f>SUM(F261:N261)</f>
        <v>0</v>
      </c>
      <c r="F261" s="25">
        <v>0</v>
      </c>
      <c r="G261" s="25">
        <v>0</v>
      </c>
      <c r="H261" s="26">
        <v>0</v>
      </c>
      <c r="I261" s="26"/>
      <c r="J261" s="26"/>
      <c r="K261" s="26"/>
      <c r="L261" s="26"/>
      <c r="M261" s="25">
        <v>0</v>
      </c>
      <c r="N261" s="45">
        <v>0</v>
      </c>
      <c r="O261" s="28"/>
    </row>
    <row r="262" spans="1:15" ht="30" x14ac:dyDescent="0.2">
      <c r="A262" s="37"/>
      <c r="B262" s="44"/>
      <c r="C262" s="12"/>
      <c r="D262" s="20" t="s">
        <v>21</v>
      </c>
      <c r="E262" s="25">
        <f>SUM(F262:N262)</f>
        <v>0</v>
      </c>
      <c r="F262" s="25">
        <v>0</v>
      </c>
      <c r="G262" s="25">
        <v>0</v>
      </c>
      <c r="H262" s="26">
        <v>0</v>
      </c>
      <c r="I262" s="26"/>
      <c r="J262" s="26"/>
      <c r="K262" s="26"/>
      <c r="L262" s="26"/>
      <c r="M262" s="25">
        <v>0</v>
      </c>
      <c r="N262" s="25">
        <v>0</v>
      </c>
      <c r="O262" s="28"/>
    </row>
    <row r="263" spans="1:15" ht="30" x14ac:dyDescent="0.2">
      <c r="A263" s="37"/>
      <c r="B263" s="44"/>
      <c r="C263" s="12"/>
      <c r="D263" s="24" t="s">
        <v>22</v>
      </c>
      <c r="E263" s="25">
        <f>SUM(F263:N263)</f>
        <v>17382</v>
      </c>
      <c r="F263" s="25">
        <v>0</v>
      </c>
      <c r="G263" s="25">
        <v>17382</v>
      </c>
      <c r="H263" s="26">
        <v>0</v>
      </c>
      <c r="I263" s="26"/>
      <c r="J263" s="26"/>
      <c r="K263" s="26"/>
      <c r="L263" s="26"/>
      <c r="M263" s="25">
        <v>0</v>
      </c>
      <c r="N263" s="25">
        <v>0</v>
      </c>
      <c r="O263" s="28"/>
    </row>
    <row r="264" spans="1:15" ht="30" x14ac:dyDescent="0.2">
      <c r="A264" s="37"/>
      <c r="B264" s="44"/>
      <c r="C264" s="12"/>
      <c r="D264" s="20" t="s">
        <v>23</v>
      </c>
      <c r="E264" s="25">
        <f>SUM(F264:N264)</f>
        <v>0</v>
      </c>
      <c r="F264" s="25">
        <v>0</v>
      </c>
      <c r="G264" s="25">
        <v>0</v>
      </c>
      <c r="H264" s="26">
        <v>0</v>
      </c>
      <c r="I264" s="26"/>
      <c r="J264" s="26"/>
      <c r="K264" s="26"/>
      <c r="L264" s="26"/>
      <c r="M264" s="25">
        <v>0</v>
      </c>
      <c r="N264" s="25">
        <v>0</v>
      </c>
      <c r="O264" s="28"/>
    </row>
    <row r="265" spans="1:15" x14ac:dyDescent="0.2">
      <c r="A265" s="37"/>
      <c r="B265" s="44" t="s">
        <v>127</v>
      </c>
      <c r="C265" s="12"/>
      <c r="D265" s="29"/>
      <c r="E265" s="30" t="s">
        <v>27</v>
      </c>
      <c r="F265" s="30" t="s">
        <v>10</v>
      </c>
      <c r="G265" s="30" t="s">
        <v>11</v>
      </c>
      <c r="H265" s="31" t="s">
        <v>28</v>
      </c>
      <c r="I265" s="31" t="s">
        <v>29</v>
      </c>
      <c r="J265" s="31"/>
      <c r="K265" s="31"/>
      <c r="L265" s="31"/>
      <c r="M265" s="12" t="s">
        <v>13</v>
      </c>
      <c r="N265" s="12" t="s">
        <v>14</v>
      </c>
      <c r="O265" s="28"/>
    </row>
    <row r="266" spans="1:15" x14ac:dyDescent="0.2">
      <c r="A266" s="37"/>
      <c r="B266" s="44"/>
      <c r="C266" s="12"/>
      <c r="D266" s="29"/>
      <c r="E266" s="30"/>
      <c r="F266" s="30"/>
      <c r="G266" s="30"/>
      <c r="H266" s="31"/>
      <c r="I266" s="32" t="s">
        <v>30</v>
      </c>
      <c r="J266" s="32" t="s">
        <v>31</v>
      </c>
      <c r="K266" s="32" t="s">
        <v>32</v>
      </c>
      <c r="L266" s="32" t="s">
        <v>33</v>
      </c>
      <c r="M266" s="12"/>
      <c r="N266" s="12"/>
      <c r="O266" s="28"/>
    </row>
    <row r="267" spans="1:15" x14ac:dyDescent="0.2">
      <c r="A267" s="37"/>
      <c r="B267" s="44"/>
      <c r="C267" s="12"/>
      <c r="D267" s="29"/>
      <c r="E267" s="33">
        <f>SUM(F267,G267,H267,M267,N267)</f>
        <v>24</v>
      </c>
      <c r="F267" s="33">
        <v>0</v>
      </c>
      <c r="G267" s="33">
        <v>24</v>
      </c>
      <c r="H267" s="34" t="s">
        <v>34</v>
      </c>
      <c r="I267" s="34" t="s">
        <v>34</v>
      </c>
      <c r="J267" s="34" t="s">
        <v>34</v>
      </c>
      <c r="K267" s="34" t="s">
        <v>34</v>
      </c>
      <c r="L267" s="34" t="s">
        <v>34</v>
      </c>
      <c r="M267" s="35" t="s">
        <v>34</v>
      </c>
      <c r="N267" s="35" t="s">
        <v>34</v>
      </c>
      <c r="O267" s="36"/>
    </row>
    <row r="268" spans="1:15" x14ac:dyDescent="0.2">
      <c r="A268" s="37" t="s">
        <v>128</v>
      </c>
      <c r="B268" s="44" t="s">
        <v>129</v>
      </c>
      <c r="C268" s="12" t="s">
        <v>17</v>
      </c>
      <c r="D268" s="20" t="s">
        <v>18</v>
      </c>
      <c r="E268" s="25">
        <f>SUM(E269:E272)</f>
        <v>16140</v>
      </c>
      <c r="F268" s="25">
        <f>SUM(F269:F272)</f>
        <v>0</v>
      </c>
      <c r="G268" s="25">
        <f>SUM(G269:G272)</f>
        <v>0</v>
      </c>
      <c r="H268" s="26">
        <f>SUM(H269:L272)</f>
        <v>16140</v>
      </c>
      <c r="I268" s="26"/>
      <c r="J268" s="26"/>
      <c r="K268" s="26"/>
      <c r="L268" s="26"/>
      <c r="M268" s="25">
        <f>SUM(M269:M272)</f>
        <v>0</v>
      </c>
      <c r="N268" s="25">
        <f>SUM(N269:N272)</f>
        <v>0</v>
      </c>
      <c r="O268" s="27" t="s">
        <v>50</v>
      </c>
    </row>
    <row r="269" spans="1:15" ht="30" x14ac:dyDescent="0.2">
      <c r="A269" s="37"/>
      <c r="B269" s="44"/>
      <c r="C269" s="12"/>
      <c r="D269" s="23" t="s">
        <v>20</v>
      </c>
      <c r="E269" s="25">
        <f>SUM(F269:N269)</f>
        <v>0</v>
      </c>
      <c r="F269" s="25">
        <v>0</v>
      </c>
      <c r="G269" s="25">
        <v>0</v>
      </c>
      <c r="H269" s="26">
        <v>0</v>
      </c>
      <c r="I269" s="26"/>
      <c r="J269" s="26"/>
      <c r="K269" s="26"/>
      <c r="L269" s="26"/>
      <c r="M269" s="25">
        <v>0</v>
      </c>
      <c r="N269" s="45">
        <v>0</v>
      </c>
      <c r="O269" s="28"/>
    </row>
    <row r="270" spans="1:15" ht="30" x14ac:dyDescent="0.2">
      <c r="A270" s="37"/>
      <c r="B270" s="44"/>
      <c r="C270" s="12"/>
      <c r="D270" s="20" t="s">
        <v>21</v>
      </c>
      <c r="E270" s="25">
        <f>SUM(F270:N270)</f>
        <v>0</v>
      </c>
      <c r="F270" s="25">
        <v>0</v>
      </c>
      <c r="G270" s="25">
        <v>0</v>
      </c>
      <c r="H270" s="26">
        <v>0</v>
      </c>
      <c r="I270" s="26"/>
      <c r="J270" s="26"/>
      <c r="K270" s="26"/>
      <c r="L270" s="26"/>
      <c r="M270" s="25">
        <v>0</v>
      </c>
      <c r="N270" s="25">
        <v>0</v>
      </c>
      <c r="O270" s="28"/>
    </row>
    <row r="271" spans="1:15" ht="30" x14ac:dyDescent="0.2">
      <c r="A271" s="37"/>
      <c r="B271" s="44"/>
      <c r="C271" s="12"/>
      <c r="D271" s="24" t="s">
        <v>22</v>
      </c>
      <c r="E271" s="25">
        <f>SUM(F271:N271)</f>
        <v>16140</v>
      </c>
      <c r="F271" s="25">
        <v>0</v>
      </c>
      <c r="G271" s="25">
        <v>0</v>
      </c>
      <c r="H271" s="26">
        <v>16140</v>
      </c>
      <c r="I271" s="26"/>
      <c r="J271" s="26"/>
      <c r="K271" s="26"/>
      <c r="L271" s="26"/>
      <c r="M271" s="25">
        <v>0</v>
      </c>
      <c r="N271" s="25">
        <v>0</v>
      </c>
      <c r="O271" s="28"/>
    </row>
    <row r="272" spans="1:15" ht="30" x14ac:dyDescent="0.2">
      <c r="A272" s="37"/>
      <c r="B272" s="44"/>
      <c r="C272" s="12"/>
      <c r="D272" s="20" t="s">
        <v>23</v>
      </c>
      <c r="E272" s="25">
        <f>SUM(F272:N272)</f>
        <v>0</v>
      </c>
      <c r="F272" s="25">
        <v>0</v>
      </c>
      <c r="G272" s="25">
        <v>0</v>
      </c>
      <c r="H272" s="26">
        <v>0</v>
      </c>
      <c r="I272" s="26"/>
      <c r="J272" s="26"/>
      <c r="K272" s="26"/>
      <c r="L272" s="26"/>
      <c r="M272" s="25">
        <v>0</v>
      </c>
      <c r="N272" s="25">
        <v>0</v>
      </c>
      <c r="O272" s="28"/>
    </row>
    <row r="273" spans="1:20" x14ac:dyDescent="0.2">
      <c r="A273" s="37"/>
      <c r="B273" s="44" t="s">
        <v>130</v>
      </c>
      <c r="C273" s="12"/>
      <c r="D273" s="29"/>
      <c r="E273" s="30" t="s">
        <v>27</v>
      </c>
      <c r="F273" s="30" t="s">
        <v>10</v>
      </c>
      <c r="G273" s="30" t="s">
        <v>11</v>
      </c>
      <c r="H273" s="31" t="s">
        <v>28</v>
      </c>
      <c r="I273" s="31" t="s">
        <v>29</v>
      </c>
      <c r="J273" s="31"/>
      <c r="K273" s="31"/>
      <c r="L273" s="31"/>
      <c r="M273" s="12" t="s">
        <v>13</v>
      </c>
      <c r="N273" s="12" t="s">
        <v>14</v>
      </c>
      <c r="O273" s="28"/>
    </row>
    <row r="274" spans="1:20" x14ac:dyDescent="0.2">
      <c r="A274" s="37"/>
      <c r="B274" s="44"/>
      <c r="C274" s="12"/>
      <c r="D274" s="29"/>
      <c r="E274" s="30"/>
      <c r="F274" s="30"/>
      <c r="G274" s="30"/>
      <c r="H274" s="31"/>
      <c r="I274" s="32" t="s">
        <v>30</v>
      </c>
      <c r="J274" s="32" t="s">
        <v>31</v>
      </c>
      <c r="K274" s="32" t="s">
        <v>32</v>
      </c>
      <c r="L274" s="32" t="s">
        <v>33</v>
      </c>
      <c r="M274" s="12"/>
      <c r="N274" s="12"/>
      <c r="O274" s="28"/>
    </row>
    <row r="275" spans="1:20" x14ac:dyDescent="0.2">
      <c r="A275" s="37"/>
      <c r="B275" s="44"/>
      <c r="C275" s="12"/>
      <c r="D275" s="29"/>
      <c r="E275" s="33">
        <f>SUM(F275,G275,H275,M275,N275)</f>
        <v>35</v>
      </c>
      <c r="F275" s="33">
        <v>0</v>
      </c>
      <c r="G275" s="33">
        <v>0</v>
      </c>
      <c r="H275" s="34">
        <v>35</v>
      </c>
      <c r="I275" s="34" t="s">
        <v>34</v>
      </c>
      <c r="J275" s="34" t="s">
        <v>34</v>
      </c>
      <c r="K275" s="34" t="s">
        <v>34</v>
      </c>
      <c r="L275" s="34">
        <v>35</v>
      </c>
      <c r="M275" s="33">
        <v>0</v>
      </c>
      <c r="N275" s="33">
        <v>0</v>
      </c>
      <c r="O275" s="36"/>
    </row>
    <row r="276" spans="1:20" x14ac:dyDescent="0.2">
      <c r="A276" s="37"/>
      <c r="B276" s="46" t="s">
        <v>131</v>
      </c>
      <c r="C276" s="14"/>
      <c r="D276" s="20" t="s">
        <v>18</v>
      </c>
      <c r="E276" s="21">
        <f>SUM(E277:E280)</f>
        <v>2750049.9355600001</v>
      </c>
      <c r="F276" s="21">
        <f>F277+F278+F279+F280</f>
        <v>314548.9657</v>
      </c>
      <c r="G276" s="21">
        <f>G277+G278+G279+G280</f>
        <v>520783.94801999995</v>
      </c>
      <c r="H276" s="22">
        <f>H277+H278+H279+H280</f>
        <v>726945.51418000006</v>
      </c>
      <c r="I276" s="22"/>
      <c r="J276" s="22"/>
      <c r="K276" s="22"/>
      <c r="L276" s="22"/>
      <c r="M276" s="21">
        <f>M277+M278+M279+M280</f>
        <v>593263.55783000006</v>
      </c>
      <c r="N276" s="21">
        <f>N277+N278+N279+N280</f>
        <v>594507.94983000006</v>
      </c>
      <c r="O276" s="14"/>
    </row>
    <row r="277" spans="1:20" ht="30" x14ac:dyDescent="0.2">
      <c r="A277" s="37"/>
      <c r="B277" s="46"/>
      <c r="C277" s="14"/>
      <c r="D277" s="23" t="s">
        <v>20</v>
      </c>
      <c r="E277" s="21">
        <f>SUM(F277:N277)</f>
        <v>33658.46</v>
      </c>
      <c r="F277" s="47">
        <f>F9+F35+F256</f>
        <v>28018.46</v>
      </c>
      <c r="G277" s="47">
        <f t="shared" ref="F277:H280" si="8">G9+G35+G256</f>
        <v>1329</v>
      </c>
      <c r="H277" s="48">
        <f>H9+H35+H256+H22</f>
        <v>1435</v>
      </c>
      <c r="I277" s="48"/>
      <c r="J277" s="48"/>
      <c r="K277" s="48"/>
      <c r="L277" s="48"/>
      <c r="M277" s="47">
        <f t="shared" ref="M277:N280" si="9">M9+M35+M256+M22</f>
        <v>1437</v>
      </c>
      <c r="N277" s="47">
        <f t="shared" si="9"/>
        <v>1439</v>
      </c>
      <c r="O277" s="14"/>
    </row>
    <row r="278" spans="1:20" ht="30" x14ac:dyDescent="0.2">
      <c r="A278" s="37"/>
      <c r="B278" s="46"/>
      <c r="C278" s="14"/>
      <c r="D278" s="20" t="s">
        <v>21</v>
      </c>
      <c r="E278" s="21">
        <f>SUM(F278:N278)</f>
        <v>0</v>
      </c>
      <c r="F278" s="47">
        <f t="shared" si="8"/>
        <v>0</v>
      </c>
      <c r="G278" s="47">
        <f t="shared" si="8"/>
        <v>0</v>
      </c>
      <c r="H278" s="48">
        <f>H10+H36+H257+H23</f>
        <v>0</v>
      </c>
      <c r="I278" s="48"/>
      <c r="J278" s="48"/>
      <c r="K278" s="48"/>
      <c r="L278" s="48"/>
      <c r="M278" s="47">
        <f t="shared" si="9"/>
        <v>0</v>
      </c>
      <c r="N278" s="47">
        <f t="shared" si="9"/>
        <v>0</v>
      </c>
      <c r="O278" s="14"/>
    </row>
    <row r="279" spans="1:20" ht="30" x14ac:dyDescent="0.2">
      <c r="A279" s="37"/>
      <c r="B279" s="46"/>
      <c r="C279" s="14"/>
      <c r="D279" s="24" t="s">
        <v>22</v>
      </c>
      <c r="E279" s="21">
        <f>SUM(F279:N279)</f>
        <v>2716391.4755600002</v>
      </c>
      <c r="F279" s="47">
        <f t="shared" si="8"/>
        <v>286530.50569999998</v>
      </c>
      <c r="G279" s="47">
        <f t="shared" si="8"/>
        <v>519454.94801999995</v>
      </c>
      <c r="H279" s="48">
        <v>725510.51418000006</v>
      </c>
      <c r="I279" s="48"/>
      <c r="J279" s="48"/>
      <c r="K279" s="48"/>
      <c r="L279" s="48"/>
      <c r="M279" s="47">
        <f t="shared" si="9"/>
        <v>591826.55783000006</v>
      </c>
      <c r="N279" s="47">
        <f t="shared" si="9"/>
        <v>593068.94983000006</v>
      </c>
      <c r="O279" s="14"/>
    </row>
    <row r="280" spans="1:20" ht="30" x14ac:dyDescent="0.2">
      <c r="A280" s="37"/>
      <c r="B280" s="46"/>
      <c r="C280" s="14"/>
      <c r="D280" s="20" t="s">
        <v>23</v>
      </c>
      <c r="E280" s="21">
        <f>SUM(F280:N280)</f>
        <v>0</v>
      </c>
      <c r="F280" s="47">
        <f t="shared" si="8"/>
        <v>0</v>
      </c>
      <c r="G280" s="47">
        <f t="shared" si="8"/>
        <v>0</v>
      </c>
      <c r="H280" s="48">
        <f>H12+H38+H259+H25</f>
        <v>0</v>
      </c>
      <c r="I280" s="48"/>
      <c r="J280" s="48"/>
      <c r="K280" s="48"/>
      <c r="L280" s="48"/>
      <c r="M280" s="47">
        <f t="shared" si="9"/>
        <v>0</v>
      </c>
      <c r="N280" s="47">
        <f t="shared" si="9"/>
        <v>0</v>
      </c>
      <c r="O280" s="14"/>
    </row>
    <row r="281" spans="1:20" ht="30" customHeight="1" x14ac:dyDescent="0.25">
      <c r="A281" s="49"/>
      <c r="B281" s="50"/>
      <c r="C281" s="51"/>
      <c r="D281" s="51"/>
      <c r="E281" s="51"/>
      <c r="F281" s="52"/>
      <c r="G281" s="52"/>
      <c r="H281" s="53"/>
      <c r="I281" s="53"/>
      <c r="J281" s="53"/>
      <c r="K281" s="53"/>
      <c r="L281" s="53"/>
      <c r="M281" s="51"/>
      <c r="N281" s="51"/>
      <c r="O281" s="54" t="s">
        <v>132</v>
      </c>
      <c r="T281" s="55"/>
    </row>
    <row r="282" spans="1:20" x14ac:dyDescent="0.2">
      <c r="A282" s="49"/>
      <c r="B282" s="50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7"/>
    </row>
    <row r="284" spans="1:20" x14ac:dyDescent="0.25">
      <c r="E284" s="62"/>
      <c r="F284" s="62"/>
      <c r="G284" s="62"/>
      <c r="H284" s="62"/>
      <c r="I284" s="62"/>
      <c r="J284" s="62"/>
      <c r="K284" s="62"/>
      <c r="L284" s="62"/>
    </row>
  </sheetData>
  <mergeCells count="632">
    <mergeCell ref="A276:A280"/>
    <mergeCell ref="B276:B280"/>
    <mergeCell ref="C276:C280"/>
    <mergeCell ref="H276:L276"/>
    <mergeCell ref="O276:O280"/>
    <mergeCell ref="H277:L277"/>
    <mergeCell ref="H278:L278"/>
    <mergeCell ref="H279:L279"/>
    <mergeCell ref="H280:L280"/>
    <mergeCell ref="O268:O275"/>
    <mergeCell ref="H269:L269"/>
    <mergeCell ref="H270:L270"/>
    <mergeCell ref="H271:L271"/>
    <mergeCell ref="H272:L272"/>
    <mergeCell ref="B273:B275"/>
    <mergeCell ref="D273:D275"/>
    <mergeCell ref="E273:E274"/>
    <mergeCell ref="F273:F274"/>
    <mergeCell ref="G273:G274"/>
    <mergeCell ref="M265:M266"/>
    <mergeCell ref="N265:N266"/>
    <mergeCell ref="A268:A275"/>
    <mergeCell ref="B268:B272"/>
    <mergeCell ref="C268:C275"/>
    <mergeCell ref="H268:L268"/>
    <mergeCell ref="H273:H274"/>
    <mergeCell ref="I273:L273"/>
    <mergeCell ref="M273:M274"/>
    <mergeCell ref="N273:N274"/>
    <mergeCell ref="D265:D267"/>
    <mergeCell ref="E265:E266"/>
    <mergeCell ref="F265:F266"/>
    <mergeCell ref="G265:G266"/>
    <mergeCell ref="H265:H266"/>
    <mergeCell ref="I265:L265"/>
    <mergeCell ref="A260:A267"/>
    <mergeCell ref="B260:B264"/>
    <mergeCell ref="C260:C267"/>
    <mergeCell ref="H260:L260"/>
    <mergeCell ref="O260:O267"/>
    <mergeCell ref="H261:L261"/>
    <mergeCell ref="H262:L262"/>
    <mergeCell ref="H263:L263"/>
    <mergeCell ref="H264:L264"/>
    <mergeCell ref="B265:B267"/>
    <mergeCell ref="N252:N253"/>
    <mergeCell ref="A255:A259"/>
    <mergeCell ref="B255:B259"/>
    <mergeCell ref="C255:C259"/>
    <mergeCell ref="H255:L255"/>
    <mergeCell ref="O255:O259"/>
    <mergeCell ref="H256:L256"/>
    <mergeCell ref="H257:L257"/>
    <mergeCell ref="H258:L258"/>
    <mergeCell ref="H259:L259"/>
    <mergeCell ref="M249:M250"/>
    <mergeCell ref="N249:N250"/>
    <mergeCell ref="B252:B254"/>
    <mergeCell ref="D252:D254"/>
    <mergeCell ref="E252:E253"/>
    <mergeCell ref="F252:F253"/>
    <mergeCell ref="G252:G253"/>
    <mergeCell ref="H252:H253"/>
    <mergeCell ref="I252:L252"/>
    <mergeCell ref="M252:M253"/>
    <mergeCell ref="I246:L246"/>
    <mergeCell ref="M246:M247"/>
    <mergeCell ref="N246:N247"/>
    <mergeCell ref="B249:B251"/>
    <mergeCell ref="D249:D251"/>
    <mergeCell ref="E249:E250"/>
    <mergeCell ref="F249:F250"/>
    <mergeCell ref="G249:G250"/>
    <mergeCell ref="H249:H250"/>
    <mergeCell ref="I249:L249"/>
    <mergeCell ref="B246:B248"/>
    <mergeCell ref="D246:D248"/>
    <mergeCell ref="E246:E247"/>
    <mergeCell ref="F246:F247"/>
    <mergeCell ref="G246:G247"/>
    <mergeCell ref="H246:H247"/>
    <mergeCell ref="O238:O254"/>
    <mergeCell ref="H239:L239"/>
    <mergeCell ref="H240:L240"/>
    <mergeCell ref="H241:L241"/>
    <mergeCell ref="H242:L242"/>
    <mergeCell ref="B243:B245"/>
    <mergeCell ref="D243:D245"/>
    <mergeCell ref="E243:E244"/>
    <mergeCell ref="F243:F244"/>
    <mergeCell ref="G243:G244"/>
    <mergeCell ref="M235:M236"/>
    <mergeCell ref="N235:N236"/>
    <mergeCell ref="A238:A254"/>
    <mergeCell ref="B238:B242"/>
    <mergeCell ref="C238:C254"/>
    <mergeCell ref="H238:L238"/>
    <mergeCell ref="H243:H244"/>
    <mergeCell ref="I243:L243"/>
    <mergeCell ref="M243:M244"/>
    <mergeCell ref="N243:N244"/>
    <mergeCell ref="I232:L232"/>
    <mergeCell ref="M232:M233"/>
    <mergeCell ref="N232:N233"/>
    <mergeCell ref="B235:B237"/>
    <mergeCell ref="D235:D237"/>
    <mergeCell ref="E235:E236"/>
    <mergeCell ref="F235:F236"/>
    <mergeCell ref="G235:G236"/>
    <mergeCell ref="H235:H236"/>
    <mergeCell ref="I235:L235"/>
    <mergeCell ref="B232:B234"/>
    <mergeCell ref="D232:D234"/>
    <mergeCell ref="E232:E233"/>
    <mergeCell ref="F232:F233"/>
    <mergeCell ref="G232:G233"/>
    <mergeCell ref="H232:H233"/>
    <mergeCell ref="N224:N225"/>
    <mergeCell ref="A227:A237"/>
    <mergeCell ref="B227:B231"/>
    <mergeCell ref="C227:C237"/>
    <mergeCell ref="H227:L227"/>
    <mergeCell ref="O227:O237"/>
    <mergeCell ref="H228:L228"/>
    <mergeCell ref="H229:L229"/>
    <mergeCell ref="H230:L230"/>
    <mergeCell ref="H231:L231"/>
    <mergeCell ref="O219:O226"/>
    <mergeCell ref="H220:L220"/>
    <mergeCell ref="H221:L221"/>
    <mergeCell ref="H222:L222"/>
    <mergeCell ref="H223:L223"/>
    <mergeCell ref="B224:B226"/>
    <mergeCell ref="D224:D226"/>
    <mergeCell ref="E224:E225"/>
    <mergeCell ref="F224:F225"/>
    <mergeCell ref="G224:G225"/>
    <mergeCell ref="I216:L216"/>
    <mergeCell ref="M216:M217"/>
    <mergeCell ref="N216:N217"/>
    <mergeCell ref="A219:A226"/>
    <mergeCell ref="B219:B223"/>
    <mergeCell ref="C219:C226"/>
    <mergeCell ref="H219:L219"/>
    <mergeCell ref="H224:H225"/>
    <mergeCell ref="I224:L224"/>
    <mergeCell ref="M224:M225"/>
    <mergeCell ref="B216:B218"/>
    <mergeCell ref="D216:D218"/>
    <mergeCell ref="E216:E217"/>
    <mergeCell ref="F216:F217"/>
    <mergeCell ref="G216:G217"/>
    <mergeCell ref="H216:H217"/>
    <mergeCell ref="O208:O218"/>
    <mergeCell ref="H209:L209"/>
    <mergeCell ref="H210:L210"/>
    <mergeCell ref="H211:L211"/>
    <mergeCell ref="H212:L212"/>
    <mergeCell ref="B213:B215"/>
    <mergeCell ref="D213:D215"/>
    <mergeCell ref="E213:E214"/>
    <mergeCell ref="F213:F214"/>
    <mergeCell ref="G213:G214"/>
    <mergeCell ref="M205:M206"/>
    <mergeCell ref="N205:N206"/>
    <mergeCell ref="A208:A218"/>
    <mergeCell ref="B208:B212"/>
    <mergeCell ref="C208:C218"/>
    <mergeCell ref="H208:L208"/>
    <mergeCell ref="H213:H214"/>
    <mergeCell ref="I213:L213"/>
    <mergeCell ref="M213:M214"/>
    <mergeCell ref="N213:N214"/>
    <mergeCell ref="I202:L202"/>
    <mergeCell ref="M202:M203"/>
    <mergeCell ref="N202:N203"/>
    <mergeCell ref="B205:B207"/>
    <mergeCell ref="D205:D207"/>
    <mergeCell ref="E205:E206"/>
    <mergeCell ref="F205:F206"/>
    <mergeCell ref="G205:G206"/>
    <mergeCell ref="H205:H206"/>
    <mergeCell ref="I205:L205"/>
    <mergeCell ref="B202:B204"/>
    <mergeCell ref="D202:D204"/>
    <mergeCell ref="E202:E203"/>
    <mergeCell ref="F202:F203"/>
    <mergeCell ref="G202:G203"/>
    <mergeCell ref="H202:H203"/>
    <mergeCell ref="N196:N197"/>
    <mergeCell ref="B199:B201"/>
    <mergeCell ref="D199:D201"/>
    <mergeCell ref="E199:E200"/>
    <mergeCell ref="F199:F200"/>
    <mergeCell ref="G199:G200"/>
    <mergeCell ref="H199:H200"/>
    <mergeCell ref="I199:L199"/>
    <mergeCell ref="M199:M200"/>
    <mergeCell ref="N199:N200"/>
    <mergeCell ref="O191:O207"/>
    <mergeCell ref="H192:L192"/>
    <mergeCell ref="H193:L193"/>
    <mergeCell ref="H194:L194"/>
    <mergeCell ref="H195:L195"/>
    <mergeCell ref="B196:B198"/>
    <mergeCell ref="D196:D198"/>
    <mergeCell ref="E196:E197"/>
    <mergeCell ref="F196:F197"/>
    <mergeCell ref="G196:G197"/>
    <mergeCell ref="I188:L188"/>
    <mergeCell ref="M188:M189"/>
    <mergeCell ref="N188:N189"/>
    <mergeCell ref="A191:A207"/>
    <mergeCell ref="B191:B195"/>
    <mergeCell ref="C191:C207"/>
    <mergeCell ref="H191:L191"/>
    <mergeCell ref="H196:H197"/>
    <mergeCell ref="I196:L196"/>
    <mergeCell ref="M196:M197"/>
    <mergeCell ref="B188:B190"/>
    <mergeCell ref="D188:D190"/>
    <mergeCell ref="E188:E189"/>
    <mergeCell ref="F188:F189"/>
    <mergeCell ref="G188:G189"/>
    <mergeCell ref="H188:H189"/>
    <mergeCell ref="N180:N181"/>
    <mergeCell ref="A183:A190"/>
    <mergeCell ref="B183:B187"/>
    <mergeCell ref="C183:C190"/>
    <mergeCell ref="H183:L183"/>
    <mergeCell ref="O183:O190"/>
    <mergeCell ref="H184:L184"/>
    <mergeCell ref="H185:L185"/>
    <mergeCell ref="H186:L186"/>
    <mergeCell ref="H187:L187"/>
    <mergeCell ref="O175:O182"/>
    <mergeCell ref="H176:L176"/>
    <mergeCell ref="H177:L177"/>
    <mergeCell ref="H178:L178"/>
    <mergeCell ref="H179:L179"/>
    <mergeCell ref="B180:B182"/>
    <mergeCell ref="D180:D182"/>
    <mergeCell ref="E180:E181"/>
    <mergeCell ref="F180:F181"/>
    <mergeCell ref="G180:G181"/>
    <mergeCell ref="I172:L172"/>
    <mergeCell ref="M172:M173"/>
    <mergeCell ref="N172:N173"/>
    <mergeCell ref="A175:A182"/>
    <mergeCell ref="B175:B179"/>
    <mergeCell ref="C175:C182"/>
    <mergeCell ref="H175:L175"/>
    <mergeCell ref="H180:H181"/>
    <mergeCell ref="I180:L180"/>
    <mergeCell ref="M180:M181"/>
    <mergeCell ref="B172:B174"/>
    <mergeCell ref="D172:D174"/>
    <mergeCell ref="E172:E173"/>
    <mergeCell ref="F172:F173"/>
    <mergeCell ref="G172:G173"/>
    <mergeCell ref="H172:H173"/>
    <mergeCell ref="N164:N165"/>
    <mergeCell ref="A167:A174"/>
    <mergeCell ref="B167:B171"/>
    <mergeCell ref="C167:C174"/>
    <mergeCell ref="H167:L167"/>
    <mergeCell ref="O167:O174"/>
    <mergeCell ref="H168:L168"/>
    <mergeCell ref="H169:L169"/>
    <mergeCell ref="H170:L170"/>
    <mergeCell ref="H171:L171"/>
    <mergeCell ref="O159:O166"/>
    <mergeCell ref="H160:L160"/>
    <mergeCell ref="H161:L161"/>
    <mergeCell ref="H162:L162"/>
    <mergeCell ref="H163:L163"/>
    <mergeCell ref="B164:B166"/>
    <mergeCell ref="D164:D166"/>
    <mergeCell ref="E164:E165"/>
    <mergeCell ref="F164:F165"/>
    <mergeCell ref="G164:G165"/>
    <mergeCell ref="I156:L156"/>
    <mergeCell ref="M156:M157"/>
    <mergeCell ref="N156:N157"/>
    <mergeCell ref="A159:A166"/>
    <mergeCell ref="B159:B163"/>
    <mergeCell ref="C159:C166"/>
    <mergeCell ref="H159:L159"/>
    <mergeCell ref="H164:H165"/>
    <mergeCell ref="I164:L164"/>
    <mergeCell ref="M164:M165"/>
    <mergeCell ref="B156:B158"/>
    <mergeCell ref="D156:D158"/>
    <mergeCell ref="E156:E157"/>
    <mergeCell ref="F156:F157"/>
    <mergeCell ref="G156:G157"/>
    <mergeCell ref="H156:H157"/>
    <mergeCell ref="N148:N149"/>
    <mergeCell ref="A151:A158"/>
    <mergeCell ref="B151:B155"/>
    <mergeCell ref="C151:C158"/>
    <mergeCell ref="H151:L151"/>
    <mergeCell ref="O151:O158"/>
    <mergeCell ref="H152:L152"/>
    <mergeCell ref="H153:L153"/>
    <mergeCell ref="H154:L154"/>
    <mergeCell ref="H155:L155"/>
    <mergeCell ref="O143:O150"/>
    <mergeCell ref="H144:L144"/>
    <mergeCell ref="H145:L145"/>
    <mergeCell ref="H146:L146"/>
    <mergeCell ref="H147:L147"/>
    <mergeCell ref="B148:B150"/>
    <mergeCell ref="D148:D150"/>
    <mergeCell ref="E148:E149"/>
    <mergeCell ref="F148:F149"/>
    <mergeCell ref="G148:G149"/>
    <mergeCell ref="I140:L140"/>
    <mergeCell ref="M140:M141"/>
    <mergeCell ref="N140:N141"/>
    <mergeCell ref="A143:A150"/>
    <mergeCell ref="B143:B147"/>
    <mergeCell ref="C143:C150"/>
    <mergeCell ref="H143:L143"/>
    <mergeCell ref="H148:H149"/>
    <mergeCell ref="I148:L148"/>
    <mergeCell ref="M148:M149"/>
    <mergeCell ref="B140:B142"/>
    <mergeCell ref="D140:D142"/>
    <mergeCell ref="E140:E141"/>
    <mergeCell ref="F140:F141"/>
    <mergeCell ref="G140:G141"/>
    <mergeCell ref="H140:H141"/>
    <mergeCell ref="N132:N133"/>
    <mergeCell ref="A135:A142"/>
    <mergeCell ref="B135:B139"/>
    <mergeCell ref="C135:C142"/>
    <mergeCell ref="H135:L135"/>
    <mergeCell ref="O135:O142"/>
    <mergeCell ref="H136:L136"/>
    <mergeCell ref="H137:L137"/>
    <mergeCell ref="H138:L138"/>
    <mergeCell ref="H139:L139"/>
    <mergeCell ref="O127:O134"/>
    <mergeCell ref="H128:L128"/>
    <mergeCell ref="H129:L129"/>
    <mergeCell ref="H130:L130"/>
    <mergeCell ref="H131:L131"/>
    <mergeCell ref="B132:B134"/>
    <mergeCell ref="D132:D134"/>
    <mergeCell ref="E132:E133"/>
    <mergeCell ref="F132:F133"/>
    <mergeCell ref="G132:G133"/>
    <mergeCell ref="I124:L124"/>
    <mergeCell ref="M124:M125"/>
    <mergeCell ref="N124:N125"/>
    <mergeCell ref="A127:A134"/>
    <mergeCell ref="B127:B131"/>
    <mergeCell ref="C127:C134"/>
    <mergeCell ref="H127:L127"/>
    <mergeCell ref="H132:H133"/>
    <mergeCell ref="I132:L132"/>
    <mergeCell ref="M132:M133"/>
    <mergeCell ref="B124:B126"/>
    <mergeCell ref="D124:D126"/>
    <mergeCell ref="E124:E125"/>
    <mergeCell ref="F124:F125"/>
    <mergeCell ref="G124:G125"/>
    <mergeCell ref="H124:H125"/>
    <mergeCell ref="N116:N117"/>
    <mergeCell ref="A119:A126"/>
    <mergeCell ref="B119:B123"/>
    <mergeCell ref="C119:C126"/>
    <mergeCell ref="H119:L119"/>
    <mergeCell ref="O119:O126"/>
    <mergeCell ref="H120:L120"/>
    <mergeCell ref="H121:L121"/>
    <mergeCell ref="H122:L122"/>
    <mergeCell ref="H123:L123"/>
    <mergeCell ref="O111:O118"/>
    <mergeCell ref="H112:L112"/>
    <mergeCell ref="H113:L113"/>
    <mergeCell ref="H114:L114"/>
    <mergeCell ref="H115:L115"/>
    <mergeCell ref="B116:B118"/>
    <mergeCell ref="D116:D118"/>
    <mergeCell ref="E116:E117"/>
    <mergeCell ref="F116:F117"/>
    <mergeCell ref="G116:G117"/>
    <mergeCell ref="I108:L108"/>
    <mergeCell ref="M108:M109"/>
    <mergeCell ref="N108:N109"/>
    <mergeCell ref="A111:A118"/>
    <mergeCell ref="B111:B115"/>
    <mergeCell ref="C111:C118"/>
    <mergeCell ref="H111:L111"/>
    <mergeCell ref="H116:H117"/>
    <mergeCell ref="I116:L116"/>
    <mergeCell ref="M116:M117"/>
    <mergeCell ref="B108:B110"/>
    <mergeCell ref="D108:D110"/>
    <mergeCell ref="E108:E109"/>
    <mergeCell ref="F108:F109"/>
    <mergeCell ref="G108:G109"/>
    <mergeCell ref="H108:H109"/>
    <mergeCell ref="N100:N101"/>
    <mergeCell ref="A103:A110"/>
    <mergeCell ref="B103:B107"/>
    <mergeCell ref="C103:C110"/>
    <mergeCell ref="H103:L103"/>
    <mergeCell ref="O103:O110"/>
    <mergeCell ref="H104:L104"/>
    <mergeCell ref="H105:L105"/>
    <mergeCell ref="H106:L106"/>
    <mergeCell ref="H107:L107"/>
    <mergeCell ref="O95:O102"/>
    <mergeCell ref="H96:L96"/>
    <mergeCell ref="H97:L97"/>
    <mergeCell ref="H98:L98"/>
    <mergeCell ref="H99:L99"/>
    <mergeCell ref="B100:B102"/>
    <mergeCell ref="D100:D102"/>
    <mergeCell ref="E100:E101"/>
    <mergeCell ref="F100:F101"/>
    <mergeCell ref="G100:G101"/>
    <mergeCell ref="I92:L92"/>
    <mergeCell ref="M92:M93"/>
    <mergeCell ref="N92:N93"/>
    <mergeCell ref="A95:A102"/>
    <mergeCell ref="B95:B99"/>
    <mergeCell ref="C95:C102"/>
    <mergeCell ref="H95:L95"/>
    <mergeCell ref="H100:H101"/>
    <mergeCell ref="I100:L100"/>
    <mergeCell ref="M100:M101"/>
    <mergeCell ref="B92:B94"/>
    <mergeCell ref="D92:D94"/>
    <mergeCell ref="E92:E93"/>
    <mergeCell ref="F92:F93"/>
    <mergeCell ref="G92:G93"/>
    <mergeCell ref="H92:H93"/>
    <mergeCell ref="N84:N85"/>
    <mergeCell ref="A87:A94"/>
    <mergeCell ref="B87:B91"/>
    <mergeCell ref="C87:C94"/>
    <mergeCell ref="H87:L87"/>
    <mergeCell ref="O87:O94"/>
    <mergeCell ref="H88:L88"/>
    <mergeCell ref="H89:L89"/>
    <mergeCell ref="H90:L90"/>
    <mergeCell ref="H91:L91"/>
    <mergeCell ref="O79:O86"/>
    <mergeCell ref="H80:L80"/>
    <mergeCell ref="H81:L81"/>
    <mergeCell ref="H82:L82"/>
    <mergeCell ref="H83:L83"/>
    <mergeCell ref="B84:B86"/>
    <mergeCell ref="D84:D86"/>
    <mergeCell ref="E84:E85"/>
    <mergeCell ref="F84:F85"/>
    <mergeCell ref="G84:G85"/>
    <mergeCell ref="I76:L76"/>
    <mergeCell ref="M76:M77"/>
    <mergeCell ref="N76:N77"/>
    <mergeCell ref="A79:A86"/>
    <mergeCell ref="B79:B83"/>
    <mergeCell ref="C79:C86"/>
    <mergeCell ref="H79:L79"/>
    <mergeCell ref="H84:H85"/>
    <mergeCell ref="I84:L84"/>
    <mergeCell ref="M84:M85"/>
    <mergeCell ref="B76:B78"/>
    <mergeCell ref="D76:D78"/>
    <mergeCell ref="E76:E77"/>
    <mergeCell ref="F76:F77"/>
    <mergeCell ref="G76:G77"/>
    <mergeCell ref="H76:H77"/>
    <mergeCell ref="N68:N69"/>
    <mergeCell ref="A71:A78"/>
    <mergeCell ref="B71:B75"/>
    <mergeCell ref="C71:C78"/>
    <mergeCell ref="H71:L71"/>
    <mergeCell ref="O71:O78"/>
    <mergeCell ref="H72:L72"/>
    <mergeCell ref="H73:L73"/>
    <mergeCell ref="H74:L74"/>
    <mergeCell ref="H75:L75"/>
    <mergeCell ref="O63:O70"/>
    <mergeCell ref="H64:L64"/>
    <mergeCell ref="H65:L65"/>
    <mergeCell ref="H66:L66"/>
    <mergeCell ref="H67:L67"/>
    <mergeCell ref="B68:B70"/>
    <mergeCell ref="D68:D70"/>
    <mergeCell ref="E68:E69"/>
    <mergeCell ref="F68:F69"/>
    <mergeCell ref="G68:G69"/>
    <mergeCell ref="I60:L60"/>
    <mergeCell ref="M60:M61"/>
    <mergeCell ref="N60:N61"/>
    <mergeCell ref="A63:A70"/>
    <mergeCell ref="B63:B67"/>
    <mergeCell ref="C63:C70"/>
    <mergeCell ref="H63:L63"/>
    <mergeCell ref="H68:H69"/>
    <mergeCell ref="I68:L68"/>
    <mergeCell ref="M68:M69"/>
    <mergeCell ref="B60:B62"/>
    <mergeCell ref="D60:D62"/>
    <mergeCell ref="E60:E61"/>
    <mergeCell ref="F60:F61"/>
    <mergeCell ref="G60:G61"/>
    <mergeCell ref="H60:H61"/>
    <mergeCell ref="N52:N53"/>
    <mergeCell ref="A55:A62"/>
    <mergeCell ref="B55:B59"/>
    <mergeCell ref="C55:C62"/>
    <mergeCell ref="H55:L55"/>
    <mergeCell ref="O55:O62"/>
    <mergeCell ref="H56:L56"/>
    <mergeCell ref="H57:L57"/>
    <mergeCell ref="H58:L58"/>
    <mergeCell ref="H59:L59"/>
    <mergeCell ref="O47:O54"/>
    <mergeCell ref="H48:L48"/>
    <mergeCell ref="H49:L49"/>
    <mergeCell ref="H50:L50"/>
    <mergeCell ref="H51:L51"/>
    <mergeCell ref="B52:B54"/>
    <mergeCell ref="D52:D54"/>
    <mergeCell ref="E52:E53"/>
    <mergeCell ref="F52:F53"/>
    <mergeCell ref="G52:G53"/>
    <mergeCell ref="I44:L44"/>
    <mergeCell ref="M44:M45"/>
    <mergeCell ref="N44:N45"/>
    <mergeCell ref="A47:A54"/>
    <mergeCell ref="B47:B51"/>
    <mergeCell ref="C47:C54"/>
    <mergeCell ref="H47:L47"/>
    <mergeCell ref="H52:H53"/>
    <mergeCell ref="I52:L52"/>
    <mergeCell ref="M52:M53"/>
    <mergeCell ref="H40:L40"/>
    <mergeCell ref="H41:L41"/>
    <mergeCell ref="H42:L42"/>
    <mergeCell ref="H43:L43"/>
    <mergeCell ref="B44:B46"/>
    <mergeCell ref="D44:D46"/>
    <mergeCell ref="E44:E45"/>
    <mergeCell ref="F44:F45"/>
    <mergeCell ref="G44:G45"/>
    <mergeCell ref="H44:H45"/>
    <mergeCell ref="O34:O38"/>
    <mergeCell ref="H35:L35"/>
    <mergeCell ref="H36:L36"/>
    <mergeCell ref="H37:L37"/>
    <mergeCell ref="H38:L38"/>
    <mergeCell ref="A39:A46"/>
    <mergeCell ref="B39:B43"/>
    <mergeCell ref="C39:C46"/>
    <mergeCell ref="H39:L39"/>
    <mergeCell ref="O39:O46"/>
    <mergeCell ref="I31:L31"/>
    <mergeCell ref="M31:M32"/>
    <mergeCell ref="N31:N32"/>
    <mergeCell ref="A34:A38"/>
    <mergeCell ref="B34:B38"/>
    <mergeCell ref="C34:C38"/>
    <mergeCell ref="H34:L34"/>
    <mergeCell ref="H27:L27"/>
    <mergeCell ref="H28:L28"/>
    <mergeCell ref="H29:L29"/>
    <mergeCell ref="H30:L30"/>
    <mergeCell ref="B31:B33"/>
    <mergeCell ref="D31:D33"/>
    <mergeCell ref="E31:E32"/>
    <mergeCell ref="F31:F32"/>
    <mergeCell ref="G31:G32"/>
    <mergeCell ref="H31:H32"/>
    <mergeCell ref="O21:O25"/>
    <mergeCell ref="H22:L22"/>
    <mergeCell ref="H23:L23"/>
    <mergeCell ref="H24:L24"/>
    <mergeCell ref="H25:L25"/>
    <mergeCell ref="A26:A33"/>
    <mergeCell ref="B26:B30"/>
    <mergeCell ref="C26:C33"/>
    <mergeCell ref="H26:L26"/>
    <mergeCell ref="O26:O33"/>
    <mergeCell ref="M18:M19"/>
    <mergeCell ref="N18:N19"/>
    <mergeCell ref="A21:A25"/>
    <mergeCell ref="B21:B25"/>
    <mergeCell ref="C21:C25"/>
    <mergeCell ref="H21:L21"/>
    <mergeCell ref="D18:D20"/>
    <mergeCell ref="E18:E19"/>
    <mergeCell ref="F18:F19"/>
    <mergeCell ref="G18:G19"/>
    <mergeCell ref="H18:H19"/>
    <mergeCell ref="I18:L18"/>
    <mergeCell ref="A13:A20"/>
    <mergeCell ref="B13:B17"/>
    <mergeCell ref="C13:C20"/>
    <mergeCell ref="H13:L13"/>
    <mergeCell ref="O13:O20"/>
    <mergeCell ref="H14:L14"/>
    <mergeCell ref="H15:L15"/>
    <mergeCell ref="H16:L16"/>
    <mergeCell ref="H17:L17"/>
    <mergeCell ref="B18:B20"/>
    <mergeCell ref="H7:L7"/>
    <mergeCell ref="A8:A12"/>
    <mergeCell ref="B8:B12"/>
    <mergeCell ref="C8:C12"/>
    <mergeCell ref="H8:L8"/>
    <mergeCell ref="O8:O12"/>
    <mergeCell ref="H9:L9"/>
    <mergeCell ref="H10:L10"/>
    <mergeCell ref="H11:L11"/>
    <mergeCell ref="H12:L12"/>
    <mergeCell ref="K1:O1"/>
    <mergeCell ref="L2:O2"/>
    <mergeCell ref="A4:O4"/>
    <mergeCell ref="A6:A7"/>
    <mergeCell ref="B6:B7"/>
    <mergeCell ref="C6:C7"/>
    <mergeCell ref="D6:D7"/>
    <mergeCell ref="E6:E7"/>
    <mergeCell ref="F6:N6"/>
    <mergeCell ref="O6:O7"/>
  </mergeCells>
  <pageMargins left="0.78740157480314965" right="0.19685039370078741" top="0.74803149606299213" bottom="0.74803149606299213" header="0.31496062992125984" footer="0.31496062992125984"/>
  <pageSetup paperSize="9" scale="42" fitToHeight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2025-10-15T09:47:21Z</dcterms:modified>
</cp:coreProperties>
</file>