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00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6" i="1" l="1"/>
  <c r="M185" i="1"/>
  <c r="G184" i="1"/>
  <c r="M183" i="1"/>
  <c r="M182" i="1" s="1"/>
  <c r="E181" i="1"/>
  <c r="E178" i="1"/>
  <c r="E177" i="1"/>
  <c r="E176" i="1"/>
  <c r="E175" i="1"/>
  <c r="N174" i="1"/>
  <c r="M174" i="1"/>
  <c r="H174" i="1"/>
  <c r="G174" i="1"/>
  <c r="F174" i="1"/>
  <c r="E174" i="1" s="1"/>
  <c r="E173" i="1"/>
  <c r="E170" i="1"/>
  <c r="E167" i="1"/>
  <c r="E166" i="1"/>
  <c r="E165" i="1"/>
  <c r="E164" i="1"/>
  <c r="N163" i="1"/>
  <c r="M163" i="1"/>
  <c r="H163" i="1"/>
  <c r="G163" i="1"/>
  <c r="F163" i="1"/>
  <c r="E163" i="1" s="1"/>
  <c r="E162" i="1"/>
  <c r="E159" i="1"/>
  <c r="E156" i="1"/>
  <c r="E153" i="1"/>
  <c r="E150" i="1"/>
  <c r="E149" i="1"/>
  <c r="E148" i="1"/>
  <c r="E147" i="1"/>
  <c r="N146" i="1"/>
  <c r="M146" i="1"/>
  <c r="H146" i="1"/>
  <c r="G146" i="1"/>
  <c r="E146" i="1" s="1"/>
  <c r="F146" i="1"/>
  <c r="E145" i="1"/>
  <c r="E142" i="1"/>
  <c r="E141" i="1"/>
  <c r="E140" i="1"/>
  <c r="E139" i="1"/>
  <c r="N138" i="1"/>
  <c r="M138" i="1"/>
  <c r="H138" i="1"/>
  <c r="G138" i="1"/>
  <c r="F138" i="1"/>
  <c r="E138" i="1" s="1"/>
  <c r="E137" i="1"/>
  <c r="E134" i="1"/>
  <c r="E131" i="1"/>
  <c r="E130" i="1"/>
  <c r="E129" i="1"/>
  <c r="E128" i="1"/>
  <c r="N127" i="1"/>
  <c r="M127" i="1"/>
  <c r="H127" i="1"/>
  <c r="G127" i="1"/>
  <c r="F127" i="1"/>
  <c r="E127" i="1" s="1"/>
  <c r="E126" i="1"/>
  <c r="E123" i="1"/>
  <c r="E122" i="1"/>
  <c r="E121" i="1"/>
  <c r="E120" i="1"/>
  <c r="N119" i="1"/>
  <c r="M119" i="1"/>
  <c r="H119" i="1"/>
  <c r="G119" i="1"/>
  <c r="F119" i="1"/>
  <c r="E119" i="1" s="1"/>
  <c r="E118" i="1"/>
  <c r="E115" i="1"/>
  <c r="E114" i="1"/>
  <c r="E113" i="1"/>
  <c r="E112" i="1"/>
  <c r="N111" i="1"/>
  <c r="M111" i="1"/>
  <c r="H111" i="1"/>
  <c r="G111" i="1"/>
  <c r="F111" i="1"/>
  <c r="E111" i="1"/>
  <c r="E110" i="1"/>
  <c r="E107" i="1"/>
  <c r="E106" i="1"/>
  <c r="E105" i="1"/>
  <c r="E104" i="1"/>
  <c r="N103" i="1"/>
  <c r="M103" i="1"/>
  <c r="H103" i="1"/>
  <c r="G103" i="1"/>
  <c r="E103" i="1" s="1"/>
  <c r="F103" i="1"/>
  <c r="N102" i="1"/>
  <c r="M102" i="1"/>
  <c r="H102" i="1"/>
  <c r="G102" i="1"/>
  <c r="F102" i="1"/>
  <c r="E102" i="1" s="1"/>
  <c r="N101" i="1"/>
  <c r="M101" i="1"/>
  <c r="H101" i="1"/>
  <c r="G101" i="1"/>
  <c r="E101" i="1" s="1"/>
  <c r="F101" i="1"/>
  <c r="N100" i="1"/>
  <c r="M100" i="1"/>
  <c r="H100" i="1"/>
  <c r="G100" i="1"/>
  <c r="F100" i="1"/>
  <c r="E100" i="1" s="1"/>
  <c r="N99" i="1"/>
  <c r="M99" i="1"/>
  <c r="H99" i="1"/>
  <c r="H98" i="1" s="1"/>
  <c r="G99" i="1"/>
  <c r="E99" i="1" s="1"/>
  <c r="F99" i="1"/>
  <c r="N98" i="1"/>
  <c r="M98" i="1"/>
  <c r="F98" i="1"/>
  <c r="E97" i="1"/>
  <c r="E94" i="1"/>
  <c r="E93" i="1"/>
  <c r="E92" i="1"/>
  <c r="E91" i="1"/>
  <c r="N90" i="1"/>
  <c r="M90" i="1"/>
  <c r="H90" i="1"/>
  <c r="G90" i="1"/>
  <c r="F90" i="1"/>
  <c r="E90" i="1"/>
  <c r="E89" i="1"/>
  <c r="E86" i="1"/>
  <c r="E85" i="1"/>
  <c r="E84" i="1"/>
  <c r="E83" i="1"/>
  <c r="N82" i="1"/>
  <c r="M82" i="1"/>
  <c r="H82" i="1"/>
  <c r="G82" i="1"/>
  <c r="F82" i="1"/>
  <c r="E82" i="1" s="1"/>
  <c r="E81" i="1"/>
  <c r="E78" i="1"/>
  <c r="E77" i="1"/>
  <c r="E76" i="1"/>
  <c r="E75" i="1"/>
  <c r="N74" i="1"/>
  <c r="M74" i="1"/>
  <c r="H74" i="1"/>
  <c r="G74" i="1"/>
  <c r="F74" i="1"/>
  <c r="E74" i="1" s="1"/>
  <c r="E73" i="1"/>
  <c r="E70" i="1"/>
  <c r="E69" i="1"/>
  <c r="E68" i="1"/>
  <c r="E67" i="1"/>
  <c r="N66" i="1"/>
  <c r="M66" i="1"/>
  <c r="H66" i="1"/>
  <c r="G66" i="1"/>
  <c r="F66" i="1"/>
  <c r="E66" i="1" s="1"/>
  <c r="N65" i="1"/>
  <c r="M65" i="1"/>
  <c r="H65" i="1"/>
  <c r="G65" i="1"/>
  <c r="E65" i="1" s="1"/>
  <c r="F65" i="1"/>
  <c r="N64" i="1"/>
  <c r="M64" i="1"/>
  <c r="H64" i="1"/>
  <c r="G64" i="1"/>
  <c r="F64" i="1"/>
  <c r="E64" i="1" s="1"/>
  <c r="N63" i="1"/>
  <c r="M63" i="1"/>
  <c r="H63" i="1"/>
  <c r="G63" i="1"/>
  <c r="E63" i="1" s="1"/>
  <c r="F63" i="1"/>
  <c r="N62" i="1"/>
  <c r="N61" i="1" s="1"/>
  <c r="M62" i="1"/>
  <c r="M61" i="1" s="1"/>
  <c r="H62" i="1"/>
  <c r="G62" i="1"/>
  <c r="F62" i="1"/>
  <c r="E62" i="1" s="1"/>
  <c r="H61" i="1"/>
  <c r="G61" i="1"/>
  <c r="E60" i="1"/>
  <c r="E57" i="1"/>
  <c r="E56" i="1"/>
  <c r="E55" i="1"/>
  <c r="E54" i="1"/>
  <c r="N53" i="1"/>
  <c r="M53" i="1"/>
  <c r="H53" i="1"/>
  <c r="G53" i="1"/>
  <c r="F53" i="1"/>
  <c r="E53" i="1" s="1"/>
  <c r="E52" i="1"/>
  <c r="E49" i="1"/>
  <c r="E48" i="1"/>
  <c r="E47" i="1"/>
  <c r="E46" i="1"/>
  <c r="N45" i="1"/>
  <c r="M45" i="1"/>
  <c r="H45" i="1"/>
  <c r="G45" i="1"/>
  <c r="F45" i="1"/>
  <c r="E45" i="1" s="1"/>
  <c r="E44" i="1"/>
  <c r="E41" i="1"/>
  <c r="E40" i="1"/>
  <c r="E39" i="1"/>
  <c r="E38" i="1"/>
  <c r="N37" i="1"/>
  <c r="M37" i="1"/>
  <c r="H37" i="1"/>
  <c r="G37" i="1"/>
  <c r="F37" i="1"/>
  <c r="E37" i="1"/>
  <c r="E36" i="1"/>
  <c r="E33" i="1"/>
  <c r="E32" i="1"/>
  <c r="E31" i="1"/>
  <c r="E30" i="1"/>
  <c r="N29" i="1"/>
  <c r="M29" i="1"/>
  <c r="H29" i="1"/>
  <c r="G29" i="1"/>
  <c r="E29" i="1" s="1"/>
  <c r="F29" i="1"/>
  <c r="E28" i="1"/>
  <c r="E25" i="1"/>
  <c r="E24" i="1"/>
  <c r="E23" i="1"/>
  <c r="E22" i="1"/>
  <c r="N21" i="1"/>
  <c r="M21" i="1"/>
  <c r="H21" i="1"/>
  <c r="G21" i="1"/>
  <c r="F21" i="1"/>
  <c r="E21" i="1" s="1"/>
  <c r="E20" i="1"/>
  <c r="E17" i="1"/>
  <c r="E16" i="1"/>
  <c r="E15" i="1"/>
  <c r="E14" i="1"/>
  <c r="N13" i="1"/>
  <c r="M13" i="1"/>
  <c r="H13" i="1"/>
  <c r="G13" i="1"/>
  <c r="F13" i="1"/>
  <c r="E13" i="1" s="1"/>
  <c r="N12" i="1"/>
  <c r="N186" i="1" s="1"/>
  <c r="M12" i="1"/>
  <c r="M186" i="1" s="1"/>
  <c r="H12" i="1"/>
  <c r="H186" i="1" s="1"/>
  <c r="G12" i="1"/>
  <c r="F12" i="1"/>
  <c r="F186" i="1" s="1"/>
  <c r="N11" i="1"/>
  <c r="N185" i="1" s="1"/>
  <c r="M11" i="1"/>
  <c r="H11" i="1"/>
  <c r="H185" i="1" s="1"/>
  <c r="G11" i="1"/>
  <c r="G185" i="1" s="1"/>
  <c r="F11" i="1"/>
  <c r="E11" i="1" s="1"/>
  <c r="N10" i="1"/>
  <c r="N184" i="1" s="1"/>
  <c r="M10" i="1"/>
  <c r="M184" i="1" s="1"/>
  <c r="H10" i="1"/>
  <c r="H184" i="1" s="1"/>
  <c r="G10" i="1"/>
  <c r="F10" i="1"/>
  <c r="F184" i="1" s="1"/>
  <c r="E184" i="1" s="1"/>
  <c r="N9" i="1"/>
  <c r="N8" i="1" s="1"/>
  <c r="M9" i="1"/>
  <c r="M8" i="1" s="1"/>
  <c r="H9" i="1"/>
  <c r="H183" i="1" s="1"/>
  <c r="G9" i="1"/>
  <c r="G183" i="1" s="1"/>
  <c r="G182" i="1" s="1"/>
  <c r="F9" i="1"/>
  <c r="E9" i="1" s="1"/>
  <c r="H8" i="1"/>
  <c r="G8" i="1"/>
  <c r="H182" i="1" l="1"/>
  <c r="E186" i="1"/>
  <c r="E10" i="1"/>
  <c r="E12" i="1"/>
  <c r="G98" i="1"/>
  <c r="E98" i="1" s="1"/>
  <c r="F183" i="1"/>
  <c r="N183" i="1"/>
  <c r="N182" i="1" s="1"/>
  <c r="F185" i="1"/>
  <c r="E185" i="1" s="1"/>
  <c r="F8" i="1"/>
  <c r="E8" i="1" s="1"/>
  <c r="F61" i="1"/>
  <c r="E61" i="1" s="1"/>
  <c r="F182" i="1" l="1"/>
  <c r="E182" i="1" s="1"/>
  <c r="E183" i="1"/>
</calcChain>
</file>

<file path=xl/sharedStrings.xml><?xml version="1.0" encoding="utf-8"?>
<sst xmlns="http://schemas.openxmlformats.org/spreadsheetml/2006/main" count="591" uniqueCount="94">
  <si>
    <t>Приложение №2 к постановлению Администрации городского округа Жуковский</t>
  </si>
  <si>
    <t xml:space="preserve">«Перечень мероприятий подпрограммы 1 " Комфортная городская среда" </t>
  </si>
  <si>
    <t>№ п/п</t>
  </si>
  <si>
    <t xml:space="preserve">Мероприятие Подпрограммы  </t>
  </si>
  <si>
    <t xml:space="preserve">Срок исполнения мероприятия </t>
  </si>
  <si>
    <t xml:space="preserve">Источники финансирования </t>
  </si>
  <si>
    <t>Всего (тыс.руб.)</t>
  </si>
  <si>
    <t>Объем финансирования по годам (тыс.руб.)</t>
  </si>
  <si>
    <t xml:space="preserve">Ответственный за выполнение мероприятия </t>
  </si>
  <si>
    <t>2023 год</t>
  </si>
  <si>
    <t>2024 год</t>
  </si>
  <si>
    <t>2025 год</t>
  </si>
  <si>
    <t>2026 год</t>
  </si>
  <si>
    <t>2027 год</t>
  </si>
  <si>
    <t>1.</t>
  </si>
  <si>
    <t xml:space="preserve"> Основное мероприятие F2 -  Формирование комфортной городской среды</t>
  </si>
  <si>
    <t>2023-2027</t>
  </si>
  <si>
    <t>Итого</t>
  </si>
  <si>
    <t xml:space="preserve">Управление благоустройства и содержания территорий Администрации городского округа Жуковский
</t>
  </si>
  <si>
    <t>Средства бюджета Московской области</t>
  </si>
  <si>
    <t>Средства Федерального бюджета</t>
  </si>
  <si>
    <t>Средства бюджета г.о. Жуковский</t>
  </si>
  <si>
    <t>Внебюджетные источники</t>
  </si>
  <si>
    <t>1.1.</t>
  </si>
  <si>
    <t>Мероприятие  F2.01. Реализация программ формирования современной городской среды в части благоустройства общественных территорий</t>
  </si>
  <si>
    <t>Благоустроены общественные территории, ед.</t>
  </si>
  <si>
    <t xml:space="preserve">Всего </t>
  </si>
  <si>
    <t>Итого 2025 год</t>
  </si>
  <si>
    <t>В том числе по кварталам</t>
  </si>
  <si>
    <t>I</t>
  </si>
  <si>
    <t>II</t>
  </si>
  <si>
    <t>III</t>
  </si>
  <si>
    <t>IV</t>
  </si>
  <si>
    <t>-</t>
  </si>
  <si>
    <t>1.2.</t>
  </si>
  <si>
    <t xml:space="preserve">Мероприятие F2.02.  Реализация программ формирования современной городской среды в части достижения основного результата по благоустройству общественных территорий </t>
  </si>
  <si>
    <t>Благоустроены общественные территории с использованием средств  бюджета Московской области, ед.</t>
  </si>
  <si>
    <t>1.3.</t>
  </si>
  <si>
    <t>Мероприятие F2.03.  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скверов)</t>
  </si>
  <si>
    <t>Благоустроены скверы, ед.</t>
  </si>
  <si>
    <t>1.4.</t>
  </si>
  <si>
    <t>Мероприятие  F2.04. Благоустройство общественных территорий в малых городах и исторических поселениях победителях Всероссийского конкурса лучших проектов создания комфортной городской среды</t>
  </si>
  <si>
    <t>Реализованы проекты создания комфортной городской среды согласно приложению "Перечень мероприятий по обеспечению реализации проектов - победителей Всероссийского конкурса лучших проектов создания комфортной городской среды" к соглашению о предоставлении из бюджета Московской области субсидии бюджету муниципального образования Московской области в срок, установленный "Графиком реализации проекта на территории муниципального образования - победителя Всероссийского конкурса лучших проектов создания комфортной городской среды ("Графиком выполнения мероприятий получателя иного межбюджетного трансферта победителя Всероссийского конкурса лучших проектов создания комфортной городской среды, включающим в том числе информацию по проектированию, строительству (ремонту, реконструкции) и вводу в эксплуатацию объектов капитального строительства, сроки выполнения по каждому этапу"), ед.</t>
  </si>
  <si>
    <t>1.5.</t>
  </si>
  <si>
    <t>Мероприятие F2.08.  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пространств для активного отдыха)</t>
  </si>
  <si>
    <t>Благоустроены пространства для активного отдыха отдыха, ед.</t>
  </si>
  <si>
    <t>Итого 2025г</t>
  </si>
  <si>
    <t>2.</t>
  </si>
  <si>
    <t xml:space="preserve"> Основное мероприятие                                                                                                    И4   Федеральный проект "Формирование комфортной городской среды"</t>
  </si>
  <si>
    <t>2.1.</t>
  </si>
  <si>
    <t>Мероприятие  И4.01. Реализация программ формирования современной городской среды в части благоустройства общественных территорий</t>
  </si>
  <si>
    <t>2.2.</t>
  </si>
  <si>
    <t>Мероприятие И4.03.  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скверов)</t>
  </si>
  <si>
    <t>2.3.</t>
  </si>
  <si>
    <t>Мероприятие  И4.04. Создание комфортной городской среды  в малых городах и исторических поселениях победителях Всероссийского конкурса лучших проектов создания комфортной городской среды</t>
  </si>
  <si>
    <t>Реализованы проекты создания комфортной городской среды согласно приложению "Перечень мероприятий по обеспечению реализации проектов - победителей Всероссийского конкурса лучших проектов создания комфортной городской среды" к соглашению о предоставлении из бюджета Московской области субсидии бюджету муниципального образования Московской области в срок, установленный Графиком реализации проекта на территории муниципального образования - победителя Всероссийского конкурса лучших проектов создания комфортной городской среды, ед.</t>
  </si>
  <si>
    <t>2.4.</t>
  </si>
  <si>
    <t>Мероприятие И4.05.Реализация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общественных территорий муниципальных образований Московской области, площадью менее 0,5 га)</t>
  </si>
  <si>
    <t>Благоустроены общественные территории, площадью менее 0,5 га, ед</t>
  </si>
  <si>
    <t>3.</t>
  </si>
  <si>
    <t>Основное мероприятие 01. Благоустройство общественных территорий муниципальных образований Московской области</t>
  </si>
  <si>
    <t>3.1.</t>
  </si>
  <si>
    <t>Мероприятие 01.02.  Благоустройство лесопарковых зон</t>
  </si>
  <si>
    <t>Благоустроены лесопарковые зоны, ед.</t>
  </si>
  <si>
    <t>3.2.</t>
  </si>
  <si>
    <t xml:space="preserve">Мероприятие 01.03.  Обустройство и установка детских, игровых площадок на территории муниципальных образований </t>
  </si>
  <si>
    <t>Установлены детские, игровые площадки, ед.</t>
  </si>
  <si>
    <t>3.3.</t>
  </si>
  <si>
    <t xml:space="preserve">Мероприятие 01.04.  Мероприятие в рамах ГП МО - Устройство систем наружного освещения в рамках реализации проекта "Светлый город" </t>
  </si>
  <si>
    <t>На территориях общественного пользования в пределах городской и вне городской черты повышен уровень освещенности, ед.</t>
  </si>
  <si>
    <t>3.4.</t>
  </si>
  <si>
    <t>Мероприятие 01.06. Благоустройство пространств для активного отдыха</t>
  </si>
  <si>
    <t>Благоустроены пространства для активного отдыха,ед.</t>
  </si>
  <si>
    <t>3.5.</t>
  </si>
  <si>
    <t>Мероприятие 01.14. Устройство сезонных ледяных катков</t>
  </si>
  <si>
    <t>Управление благоустройства и содержания территорий Администрации городского округа Жуковский,
МУК "Дворец культуры"</t>
  </si>
  <si>
    <t>Территории общего пользования, на которых устроены сезонные ледяные катки, единица</t>
  </si>
  <si>
    <t>3.6.</t>
  </si>
  <si>
    <t>Мероприятие 01.20. Благоустройство общественных территорий муниципальных образований Московской области (за исключением мероприятий по содержанию территорий)</t>
  </si>
  <si>
    <t>Благоустроены общественные территории, без привлечения средств федерального бюджета и бюджета Московской области, ед</t>
  </si>
  <si>
    <t>Осуществлен строительный контроль на объектах благоустройства,ед.</t>
  </si>
  <si>
    <t>Осуществлен авторский надзор за выполнением работ на объектах благоустройства, ед.</t>
  </si>
  <si>
    <t>Проведена проверка достоверности определения сметной стоимости, ед.</t>
  </si>
  <si>
    <t>3.7.</t>
  </si>
  <si>
    <t>Мероприятие 01.21.  Обустройство и установка детских, игровых площадок на территории муниципальных образований Московской области за счет средств местного бюджета</t>
  </si>
  <si>
    <t>Установлены детские, игровые площадки за счет средств местного бюджета, ед.</t>
  </si>
  <si>
    <t>Подготовлено асфальтобетонное покрытие под  детские, игровые площадки, ед.</t>
  </si>
  <si>
    <t>3.8.</t>
  </si>
  <si>
    <t xml:space="preserve">Мероприятие 01.23. Устройство систем наружного освещения в рамках реализации проекта "Светлый город" </t>
  </si>
  <si>
    <t>Количество объектов устройства наружного освещения (Светлый город), ед.</t>
  </si>
  <si>
    <t>Итого по Подпрограмме 1 "Комфортная городская среда":</t>
  </si>
  <si>
    <t>___________________</t>
  </si>
  <si>
    <t>».</t>
  </si>
  <si>
    <t>от 10.10.2025 № 1527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</si>
</sst>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8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name val="Arial Cyr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u/>
      <sz val="10"/>
      <color indexed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1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/>
    <xf numFmtId="0" fontId="2" fillId="0" borderId="0" xfId="0" applyFont="1" applyFill="1" applyAlignment="1"/>
    <xf numFmtId="0" fontId="1" fillId="0" borderId="0" xfId="0" applyFont="1" applyAlignment="1">
      <alignment horizontal="right"/>
    </xf>
    <xf numFmtId="0" fontId="3" fillId="0" borderId="0" xfId="0" applyFont="1" applyAlignment="1"/>
    <xf numFmtId="0" fontId="3" fillId="0" borderId="0" xfId="0" applyFont="1" applyFill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1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1" fontId="1" fillId="0" borderId="1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vertical="top" wrapText="1"/>
    </xf>
    <xf numFmtId="164" fontId="6" fillId="0" borderId="7" xfId="0" applyNumberFormat="1" applyFont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1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top" wrapText="1"/>
    </xf>
    <xf numFmtId="0" fontId="4" fillId="0" borderId="7" xfId="1" applyFont="1" applyBorder="1" applyAlignment="1" applyProtection="1">
      <alignment horizontal="justify" vertical="top" wrapText="1"/>
    </xf>
    <xf numFmtId="1" fontId="1" fillId="0" borderId="4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9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 wrapText="1"/>
    </xf>
    <xf numFmtId="2" fontId="4" fillId="0" borderId="9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top" wrapText="1"/>
    </xf>
    <xf numFmtId="2" fontId="4" fillId="0" borderId="4" xfId="0" applyNumberFormat="1" applyFont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center" wrapText="1"/>
    </xf>
    <xf numFmtId="2" fontId="4" fillId="0" borderId="7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1" fontId="4" fillId="0" borderId="7" xfId="0" applyNumberFormat="1" applyFont="1" applyBorder="1" applyAlignment="1">
      <alignment horizontal="center" vertical="center" wrapText="1"/>
    </xf>
    <xf numFmtId="1" fontId="4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top" wrapText="1"/>
    </xf>
    <xf numFmtId="2" fontId="4" fillId="0" borderId="7" xfId="0" applyNumberFormat="1" applyFont="1" applyBorder="1" applyAlignment="1">
      <alignment horizontal="center" vertical="center" wrapText="1"/>
    </xf>
    <xf numFmtId="2" fontId="4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4" fontId="4" fillId="0" borderId="7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164" fontId="6" fillId="0" borderId="9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/>
    </xf>
    <xf numFmtId="164" fontId="1" fillId="0" borderId="7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164" fontId="3" fillId="0" borderId="7" xfId="0" applyNumberFormat="1" applyFont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0" borderId="9" xfId="0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1" fillId="0" borderId="0" xfId="0" applyFont="1" applyAlignment="1">
      <alignment horizontal="right" vertical="center"/>
    </xf>
    <xf numFmtId="0" fontId="2" fillId="0" borderId="0" xfId="0" applyFont="1" applyFill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87"/>
  <sheetViews>
    <sheetView tabSelected="1" workbookViewId="0">
      <selection activeCell="K3" sqref="K3"/>
    </sheetView>
  </sheetViews>
  <sheetFormatPr defaultRowHeight="15" x14ac:dyDescent="0.25"/>
  <cols>
    <col min="1" max="1" width="8.5703125" style="1" customWidth="1"/>
    <col min="2" max="2" width="43.28515625" style="2" customWidth="1"/>
    <col min="3" max="3" width="15.140625" style="3" customWidth="1"/>
    <col min="4" max="4" width="23.5703125" style="3" customWidth="1"/>
    <col min="5" max="5" width="18.7109375" style="3" customWidth="1"/>
    <col min="6" max="7" width="16.28515625" style="3" customWidth="1"/>
    <col min="8" max="8" width="12.42578125" style="74" bestFit="1" customWidth="1"/>
    <col min="9" max="12" width="9.7109375" style="74" customWidth="1"/>
    <col min="13" max="13" width="16.5703125" style="3" bestFit="1" customWidth="1"/>
    <col min="14" max="14" width="16.28515625" style="3" customWidth="1"/>
    <col min="15" max="15" width="30.7109375" style="11" customWidth="1"/>
    <col min="16" max="19" width="9.140625" style="3"/>
    <col min="20" max="20" width="31" style="3" customWidth="1"/>
    <col min="21" max="256" width="9.140625" style="3"/>
    <col min="257" max="257" width="8.5703125" style="3" customWidth="1"/>
    <col min="258" max="258" width="43.28515625" style="3" customWidth="1"/>
    <col min="259" max="259" width="15.140625" style="3" customWidth="1"/>
    <col min="260" max="260" width="23.5703125" style="3" customWidth="1"/>
    <col min="261" max="261" width="18.7109375" style="3" customWidth="1"/>
    <col min="262" max="263" width="16.28515625" style="3" customWidth="1"/>
    <col min="264" max="264" width="12.42578125" style="3" bestFit="1" customWidth="1"/>
    <col min="265" max="268" width="9.7109375" style="3" customWidth="1"/>
    <col min="269" max="269" width="16.5703125" style="3" bestFit="1" customWidth="1"/>
    <col min="270" max="270" width="16.28515625" style="3" customWidth="1"/>
    <col min="271" max="271" width="30.7109375" style="3" customWidth="1"/>
    <col min="272" max="275" width="9.140625" style="3"/>
    <col min="276" max="276" width="31" style="3" customWidth="1"/>
    <col min="277" max="512" width="9.140625" style="3"/>
    <col min="513" max="513" width="8.5703125" style="3" customWidth="1"/>
    <col min="514" max="514" width="43.28515625" style="3" customWidth="1"/>
    <col min="515" max="515" width="15.140625" style="3" customWidth="1"/>
    <col min="516" max="516" width="23.5703125" style="3" customWidth="1"/>
    <col min="517" max="517" width="18.7109375" style="3" customWidth="1"/>
    <col min="518" max="519" width="16.28515625" style="3" customWidth="1"/>
    <col min="520" max="520" width="12.42578125" style="3" bestFit="1" customWidth="1"/>
    <col min="521" max="524" width="9.7109375" style="3" customWidth="1"/>
    <col min="525" max="525" width="16.5703125" style="3" bestFit="1" customWidth="1"/>
    <col min="526" max="526" width="16.28515625" style="3" customWidth="1"/>
    <col min="527" max="527" width="30.7109375" style="3" customWidth="1"/>
    <col min="528" max="531" width="9.140625" style="3"/>
    <col min="532" max="532" width="31" style="3" customWidth="1"/>
    <col min="533" max="768" width="9.140625" style="3"/>
    <col min="769" max="769" width="8.5703125" style="3" customWidth="1"/>
    <col min="770" max="770" width="43.28515625" style="3" customWidth="1"/>
    <col min="771" max="771" width="15.140625" style="3" customWidth="1"/>
    <col min="772" max="772" width="23.5703125" style="3" customWidth="1"/>
    <col min="773" max="773" width="18.7109375" style="3" customWidth="1"/>
    <col min="774" max="775" width="16.28515625" style="3" customWidth="1"/>
    <col min="776" max="776" width="12.42578125" style="3" bestFit="1" customWidth="1"/>
    <col min="777" max="780" width="9.7109375" style="3" customWidth="1"/>
    <col min="781" max="781" width="16.5703125" style="3" bestFit="1" customWidth="1"/>
    <col min="782" max="782" width="16.28515625" style="3" customWidth="1"/>
    <col min="783" max="783" width="30.7109375" style="3" customWidth="1"/>
    <col min="784" max="787" width="9.140625" style="3"/>
    <col min="788" max="788" width="31" style="3" customWidth="1"/>
    <col min="789" max="1024" width="9.140625" style="3"/>
    <col min="1025" max="1025" width="8.5703125" style="3" customWidth="1"/>
    <col min="1026" max="1026" width="43.28515625" style="3" customWidth="1"/>
    <col min="1027" max="1027" width="15.140625" style="3" customWidth="1"/>
    <col min="1028" max="1028" width="23.5703125" style="3" customWidth="1"/>
    <col min="1029" max="1029" width="18.7109375" style="3" customWidth="1"/>
    <col min="1030" max="1031" width="16.28515625" style="3" customWidth="1"/>
    <col min="1032" max="1032" width="12.42578125" style="3" bestFit="1" customWidth="1"/>
    <col min="1033" max="1036" width="9.7109375" style="3" customWidth="1"/>
    <col min="1037" max="1037" width="16.5703125" style="3" bestFit="1" customWidth="1"/>
    <col min="1038" max="1038" width="16.28515625" style="3" customWidth="1"/>
    <col min="1039" max="1039" width="30.7109375" style="3" customWidth="1"/>
    <col min="1040" max="1043" width="9.140625" style="3"/>
    <col min="1044" max="1044" width="31" style="3" customWidth="1"/>
    <col min="1045" max="1280" width="9.140625" style="3"/>
    <col min="1281" max="1281" width="8.5703125" style="3" customWidth="1"/>
    <col min="1282" max="1282" width="43.28515625" style="3" customWidth="1"/>
    <col min="1283" max="1283" width="15.140625" style="3" customWidth="1"/>
    <col min="1284" max="1284" width="23.5703125" style="3" customWidth="1"/>
    <col min="1285" max="1285" width="18.7109375" style="3" customWidth="1"/>
    <col min="1286" max="1287" width="16.28515625" style="3" customWidth="1"/>
    <col min="1288" max="1288" width="12.42578125" style="3" bestFit="1" customWidth="1"/>
    <col min="1289" max="1292" width="9.7109375" style="3" customWidth="1"/>
    <col min="1293" max="1293" width="16.5703125" style="3" bestFit="1" customWidth="1"/>
    <col min="1294" max="1294" width="16.28515625" style="3" customWidth="1"/>
    <col min="1295" max="1295" width="30.7109375" style="3" customWidth="1"/>
    <col min="1296" max="1299" width="9.140625" style="3"/>
    <col min="1300" max="1300" width="31" style="3" customWidth="1"/>
    <col min="1301" max="1536" width="9.140625" style="3"/>
    <col min="1537" max="1537" width="8.5703125" style="3" customWidth="1"/>
    <col min="1538" max="1538" width="43.28515625" style="3" customWidth="1"/>
    <col min="1539" max="1539" width="15.140625" style="3" customWidth="1"/>
    <col min="1540" max="1540" width="23.5703125" style="3" customWidth="1"/>
    <col min="1541" max="1541" width="18.7109375" style="3" customWidth="1"/>
    <col min="1542" max="1543" width="16.28515625" style="3" customWidth="1"/>
    <col min="1544" max="1544" width="12.42578125" style="3" bestFit="1" customWidth="1"/>
    <col min="1545" max="1548" width="9.7109375" style="3" customWidth="1"/>
    <col min="1549" max="1549" width="16.5703125" style="3" bestFit="1" customWidth="1"/>
    <col min="1550" max="1550" width="16.28515625" style="3" customWidth="1"/>
    <col min="1551" max="1551" width="30.7109375" style="3" customWidth="1"/>
    <col min="1552" max="1555" width="9.140625" style="3"/>
    <col min="1556" max="1556" width="31" style="3" customWidth="1"/>
    <col min="1557" max="1792" width="9.140625" style="3"/>
    <col min="1793" max="1793" width="8.5703125" style="3" customWidth="1"/>
    <col min="1794" max="1794" width="43.28515625" style="3" customWidth="1"/>
    <col min="1795" max="1795" width="15.140625" style="3" customWidth="1"/>
    <col min="1796" max="1796" width="23.5703125" style="3" customWidth="1"/>
    <col min="1797" max="1797" width="18.7109375" style="3" customWidth="1"/>
    <col min="1798" max="1799" width="16.28515625" style="3" customWidth="1"/>
    <col min="1800" max="1800" width="12.42578125" style="3" bestFit="1" customWidth="1"/>
    <col min="1801" max="1804" width="9.7109375" style="3" customWidth="1"/>
    <col min="1805" max="1805" width="16.5703125" style="3" bestFit="1" customWidth="1"/>
    <col min="1806" max="1806" width="16.28515625" style="3" customWidth="1"/>
    <col min="1807" max="1807" width="30.7109375" style="3" customWidth="1"/>
    <col min="1808" max="1811" width="9.140625" style="3"/>
    <col min="1812" max="1812" width="31" style="3" customWidth="1"/>
    <col min="1813" max="2048" width="9.140625" style="3"/>
    <col min="2049" max="2049" width="8.5703125" style="3" customWidth="1"/>
    <col min="2050" max="2050" width="43.28515625" style="3" customWidth="1"/>
    <col min="2051" max="2051" width="15.140625" style="3" customWidth="1"/>
    <col min="2052" max="2052" width="23.5703125" style="3" customWidth="1"/>
    <col min="2053" max="2053" width="18.7109375" style="3" customWidth="1"/>
    <col min="2054" max="2055" width="16.28515625" style="3" customWidth="1"/>
    <col min="2056" max="2056" width="12.42578125" style="3" bestFit="1" customWidth="1"/>
    <col min="2057" max="2060" width="9.7109375" style="3" customWidth="1"/>
    <col min="2061" max="2061" width="16.5703125" style="3" bestFit="1" customWidth="1"/>
    <col min="2062" max="2062" width="16.28515625" style="3" customWidth="1"/>
    <col min="2063" max="2063" width="30.7109375" style="3" customWidth="1"/>
    <col min="2064" max="2067" width="9.140625" style="3"/>
    <col min="2068" max="2068" width="31" style="3" customWidth="1"/>
    <col min="2069" max="2304" width="9.140625" style="3"/>
    <col min="2305" max="2305" width="8.5703125" style="3" customWidth="1"/>
    <col min="2306" max="2306" width="43.28515625" style="3" customWidth="1"/>
    <col min="2307" max="2307" width="15.140625" style="3" customWidth="1"/>
    <col min="2308" max="2308" width="23.5703125" style="3" customWidth="1"/>
    <col min="2309" max="2309" width="18.7109375" style="3" customWidth="1"/>
    <col min="2310" max="2311" width="16.28515625" style="3" customWidth="1"/>
    <col min="2312" max="2312" width="12.42578125" style="3" bestFit="1" customWidth="1"/>
    <col min="2313" max="2316" width="9.7109375" style="3" customWidth="1"/>
    <col min="2317" max="2317" width="16.5703125" style="3" bestFit="1" customWidth="1"/>
    <col min="2318" max="2318" width="16.28515625" style="3" customWidth="1"/>
    <col min="2319" max="2319" width="30.7109375" style="3" customWidth="1"/>
    <col min="2320" max="2323" width="9.140625" style="3"/>
    <col min="2324" max="2324" width="31" style="3" customWidth="1"/>
    <col min="2325" max="2560" width="9.140625" style="3"/>
    <col min="2561" max="2561" width="8.5703125" style="3" customWidth="1"/>
    <col min="2562" max="2562" width="43.28515625" style="3" customWidth="1"/>
    <col min="2563" max="2563" width="15.140625" style="3" customWidth="1"/>
    <col min="2564" max="2564" width="23.5703125" style="3" customWidth="1"/>
    <col min="2565" max="2565" width="18.7109375" style="3" customWidth="1"/>
    <col min="2566" max="2567" width="16.28515625" style="3" customWidth="1"/>
    <col min="2568" max="2568" width="12.42578125" style="3" bestFit="1" customWidth="1"/>
    <col min="2569" max="2572" width="9.7109375" style="3" customWidth="1"/>
    <col min="2573" max="2573" width="16.5703125" style="3" bestFit="1" customWidth="1"/>
    <col min="2574" max="2574" width="16.28515625" style="3" customWidth="1"/>
    <col min="2575" max="2575" width="30.7109375" style="3" customWidth="1"/>
    <col min="2576" max="2579" width="9.140625" style="3"/>
    <col min="2580" max="2580" width="31" style="3" customWidth="1"/>
    <col min="2581" max="2816" width="9.140625" style="3"/>
    <col min="2817" max="2817" width="8.5703125" style="3" customWidth="1"/>
    <col min="2818" max="2818" width="43.28515625" style="3" customWidth="1"/>
    <col min="2819" max="2819" width="15.140625" style="3" customWidth="1"/>
    <col min="2820" max="2820" width="23.5703125" style="3" customWidth="1"/>
    <col min="2821" max="2821" width="18.7109375" style="3" customWidth="1"/>
    <col min="2822" max="2823" width="16.28515625" style="3" customWidth="1"/>
    <col min="2824" max="2824" width="12.42578125" style="3" bestFit="1" customWidth="1"/>
    <col min="2825" max="2828" width="9.7109375" style="3" customWidth="1"/>
    <col min="2829" max="2829" width="16.5703125" style="3" bestFit="1" customWidth="1"/>
    <col min="2830" max="2830" width="16.28515625" style="3" customWidth="1"/>
    <col min="2831" max="2831" width="30.7109375" style="3" customWidth="1"/>
    <col min="2832" max="2835" width="9.140625" style="3"/>
    <col min="2836" max="2836" width="31" style="3" customWidth="1"/>
    <col min="2837" max="3072" width="9.140625" style="3"/>
    <col min="3073" max="3073" width="8.5703125" style="3" customWidth="1"/>
    <col min="3074" max="3074" width="43.28515625" style="3" customWidth="1"/>
    <col min="3075" max="3075" width="15.140625" style="3" customWidth="1"/>
    <col min="3076" max="3076" width="23.5703125" style="3" customWidth="1"/>
    <col min="3077" max="3077" width="18.7109375" style="3" customWidth="1"/>
    <col min="3078" max="3079" width="16.28515625" style="3" customWidth="1"/>
    <col min="3080" max="3080" width="12.42578125" style="3" bestFit="1" customWidth="1"/>
    <col min="3081" max="3084" width="9.7109375" style="3" customWidth="1"/>
    <col min="3085" max="3085" width="16.5703125" style="3" bestFit="1" customWidth="1"/>
    <col min="3086" max="3086" width="16.28515625" style="3" customWidth="1"/>
    <col min="3087" max="3087" width="30.7109375" style="3" customWidth="1"/>
    <col min="3088" max="3091" width="9.140625" style="3"/>
    <col min="3092" max="3092" width="31" style="3" customWidth="1"/>
    <col min="3093" max="3328" width="9.140625" style="3"/>
    <col min="3329" max="3329" width="8.5703125" style="3" customWidth="1"/>
    <col min="3330" max="3330" width="43.28515625" style="3" customWidth="1"/>
    <col min="3331" max="3331" width="15.140625" style="3" customWidth="1"/>
    <col min="3332" max="3332" width="23.5703125" style="3" customWidth="1"/>
    <col min="3333" max="3333" width="18.7109375" style="3" customWidth="1"/>
    <col min="3334" max="3335" width="16.28515625" style="3" customWidth="1"/>
    <col min="3336" max="3336" width="12.42578125" style="3" bestFit="1" customWidth="1"/>
    <col min="3337" max="3340" width="9.7109375" style="3" customWidth="1"/>
    <col min="3341" max="3341" width="16.5703125" style="3" bestFit="1" customWidth="1"/>
    <col min="3342" max="3342" width="16.28515625" style="3" customWidth="1"/>
    <col min="3343" max="3343" width="30.7109375" style="3" customWidth="1"/>
    <col min="3344" max="3347" width="9.140625" style="3"/>
    <col min="3348" max="3348" width="31" style="3" customWidth="1"/>
    <col min="3349" max="3584" width="9.140625" style="3"/>
    <col min="3585" max="3585" width="8.5703125" style="3" customWidth="1"/>
    <col min="3586" max="3586" width="43.28515625" style="3" customWidth="1"/>
    <col min="3587" max="3587" width="15.140625" style="3" customWidth="1"/>
    <col min="3588" max="3588" width="23.5703125" style="3" customWidth="1"/>
    <col min="3589" max="3589" width="18.7109375" style="3" customWidth="1"/>
    <col min="3590" max="3591" width="16.28515625" style="3" customWidth="1"/>
    <col min="3592" max="3592" width="12.42578125" style="3" bestFit="1" customWidth="1"/>
    <col min="3593" max="3596" width="9.7109375" style="3" customWidth="1"/>
    <col min="3597" max="3597" width="16.5703125" style="3" bestFit="1" customWidth="1"/>
    <col min="3598" max="3598" width="16.28515625" style="3" customWidth="1"/>
    <col min="3599" max="3599" width="30.7109375" style="3" customWidth="1"/>
    <col min="3600" max="3603" width="9.140625" style="3"/>
    <col min="3604" max="3604" width="31" style="3" customWidth="1"/>
    <col min="3605" max="3840" width="9.140625" style="3"/>
    <col min="3841" max="3841" width="8.5703125" style="3" customWidth="1"/>
    <col min="3842" max="3842" width="43.28515625" style="3" customWidth="1"/>
    <col min="3843" max="3843" width="15.140625" style="3" customWidth="1"/>
    <col min="3844" max="3844" width="23.5703125" style="3" customWidth="1"/>
    <col min="3845" max="3845" width="18.7109375" style="3" customWidth="1"/>
    <col min="3846" max="3847" width="16.28515625" style="3" customWidth="1"/>
    <col min="3848" max="3848" width="12.42578125" style="3" bestFit="1" customWidth="1"/>
    <col min="3849" max="3852" width="9.7109375" style="3" customWidth="1"/>
    <col min="3853" max="3853" width="16.5703125" style="3" bestFit="1" customWidth="1"/>
    <col min="3854" max="3854" width="16.28515625" style="3" customWidth="1"/>
    <col min="3855" max="3855" width="30.7109375" style="3" customWidth="1"/>
    <col min="3856" max="3859" width="9.140625" style="3"/>
    <col min="3860" max="3860" width="31" style="3" customWidth="1"/>
    <col min="3861" max="4096" width="9.140625" style="3"/>
    <col min="4097" max="4097" width="8.5703125" style="3" customWidth="1"/>
    <col min="4098" max="4098" width="43.28515625" style="3" customWidth="1"/>
    <col min="4099" max="4099" width="15.140625" style="3" customWidth="1"/>
    <col min="4100" max="4100" width="23.5703125" style="3" customWidth="1"/>
    <col min="4101" max="4101" width="18.7109375" style="3" customWidth="1"/>
    <col min="4102" max="4103" width="16.28515625" style="3" customWidth="1"/>
    <col min="4104" max="4104" width="12.42578125" style="3" bestFit="1" customWidth="1"/>
    <col min="4105" max="4108" width="9.7109375" style="3" customWidth="1"/>
    <col min="4109" max="4109" width="16.5703125" style="3" bestFit="1" customWidth="1"/>
    <col min="4110" max="4110" width="16.28515625" style="3" customWidth="1"/>
    <col min="4111" max="4111" width="30.7109375" style="3" customWidth="1"/>
    <col min="4112" max="4115" width="9.140625" style="3"/>
    <col min="4116" max="4116" width="31" style="3" customWidth="1"/>
    <col min="4117" max="4352" width="9.140625" style="3"/>
    <col min="4353" max="4353" width="8.5703125" style="3" customWidth="1"/>
    <col min="4354" max="4354" width="43.28515625" style="3" customWidth="1"/>
    <col min="4355" max="4355" width="15.140625" style="3" customWidth="1"/>
    <col min="4356" max="4356" width="23.5703125" style="3" customWidth="1"/>
    <col min="4357" max="4357" width="18.7109375" style="3" customWidth="1"/>
    <col min="4358" max="4359" width="16.28515625" style="3" customWidth="1"/>
    <col min="4360" max="4360" width="12.42578125" style="3" bestFit="1" customWidth="1"/>
    <col min="4361" max="4364" width="9.7109375" style="3" customWidth="1"/>
    <col min="4365" max="4365" width="16.5703125" style="3" bestFit="1" customWidth="1"/>
    <col min="4366" max="4366" width="16.28515625" style="3" customWidth="1"/>
    <col min="4367" max="4367" width="30.7109375" style="3" customWidth="1"/>
    <col min="4368" max="4371" width="9.140625" style="3"/>
    <col min="4372" max="4372" width="31" style="3" customWidth="1"/>
    <col min="4373" max="4608" width="9.140625" style="3"/>
    <col min="4609" max="4609" width="8.5703125" style="3" customWidth="1"/>
    <col min="4610" max="4610" width="43.28515625" style="3" customWidth="1"/>
    <col min="4611" max="4611" width="15.140625" style="3" customWidth="1"/>
    <col min="4612" max="4612" width="23.5703125" style="3" customWidth="1"/>
    <col min="4613" max="4613" width="18.7109375" style="3" customWidth="1"/>
    <col min="4614" max="4615" width="16.28515625" style="3" customWidth="1"/>
    <col min="4616" max="4616" width="12.42578125" style="3" bestFit="1" customWidth="1"/>
    <col min="4617" max="4620" width="9.7109375" style="3" customWidth="1"/>
    <col min="4621" max="4621" width="16.5703125" style="3" bestFit="1" customWidth="1"/>
    <col min="4622" max="4622" width="16.28515625" style="3" customWidth="1"/>
    <col min="4623" max="4623" width="30.7109375" style="3" customWidth="1"/>
    <col min="4624" max="4627" width="9.140625" style="3"/>
    <col min="4628" max="4628" width="31" style="3" customWidth="1"/>
    <col min="4629" max="4864" width="9.140625" style="3"/>
    <col min="4865" max="4865" width="8.5703125" style="3" customWidth="1"/>
    <col min="4866" max="4866" width="43.28515625" style="3" customWidth="1"/>
    <col min="4867" max="4867" width="15.140625" style="3" customWidth="1"/>
    <col min="4868" max="4868" width="23.5703125" style="3" customWidth="1"/>
    <col min="4869" max="4869" width="18.7109375" style="3" customWidth="1"/>
    <col min="4870" max="4871" width="16.28515625" style="3" customWidth="1"/>
    <col min="4872" max="4872" width="12.42578125" style="3" bestFit="1" customWidth="1"/>
    <col min="4873" max="4876" width="9.7109375" style="3" customWidth="1"/>
    <col min="4877" max="4877" width="16.5703125" style="3" bestFit="1" customWidth="1"/>
    <col min="4878" max="4878" width="16.28515625" style="3" customWidth="1"/>
    <col min="4879" max="4879" width="30.7109375" style="3" customWidth="1"/>
    <col min="4880" max="4883" width="9.140625" style="3"/>
    <col min="4884" max="4884" width="31" style="3" customWidth="1"/>
    <col min="4885" max="5120" width="9.140625" style="3"/>
    <col min="5121" max="5121" width="8.5703125" style="3" customWidth="1"/>
    <col min="5122" max="5122" width="43.28515625" style="3" customWidth="1"/>
    <col min="5123" max="5123" width="15.140625" style="3" customWidth="1"/>
    <col min="5124" max="5124" width="23.5703125" style="3" customWidth="1"/>
    <col min="5125" max="5125" width="18.7109375" style="3" customWidth="1"/>
    <col min="5126" max="5127" width="16.28515625" style="3" customWidth="1"/>
    <col min="5128" max="5128" width="12.42578125" style="3" bestFit="1" customWidth="1"/>
    <col min="5129" max="5132" width="9.7109375" style="3" customWidth="1"/>
    <col min="5133" max="5133" width="16.5703125" style="3" bestFit="1" customWidth="1"/>
    <col min="5134" max="5134" width="16.28515625" style="3" customWidth="1"/>
    <col min="5135" max="5135" width="30.7109375" style="3" customWidth="1"/>
    <col min="5136" max="5139" width="9.140625" style="3"/>
    <col min="5140" max="5140" width="31" style="3" customWidth="1"/>
    <col min="5141" max="5376" width="9.140625" style="3"/>
    <col min="5377" max="5377" width="8.5703125" style="3" customWidth="1"/>
    <col min="5378" max="5378" width="43.28515625" style="3" customWidth="1"/>
    <col min="5379" max="5379" width="15.140625" style="3" customWidth="1"/>
    <col min="5380" max="5380" width="23.5703125" style="3" customWidth="1"/>
    <col min="5381" max="5381" width="18.7109375" style="3" customWidth="1"/>
    <col min="5382" max="5383" width="16.28515625" style="3" customWidth="1"/>
    <col min="5384" max="5384" width="12.42578125" style="3" bestFit="1" customWidth="1"/>
    <col min="5385" max="5388" width="9.7109375" style="3" customWidth="1"/>
    <col min="5389" max="5389" width="16.5703125" style="3" bestFit="1" customWidth="1"/>
    <col min="5390" max="5390" width="16.28515625" style="3" customWidth="1"/>
    <col min="5391" max="5391" width="30.7109375" style="3" customWidth="1"/>
    <col min="5392" max="5395" width="9.140625" style="3"/>
    <col min="5396" max="5396" width="31" style="3" customWidth="1"/>
    <col min="5397" max="5632" width="9.140625" style="3"/>
    <col min="5633" max="5633" width="8.5703125" style="3" customWidth="1"/>
    <col min="5634" max="5634" width="43.28515625" style="3" customWidth="1"/>
    <col min="5635" max="5635" width="15.140625" style="3" customWidth="1"/>
    <col min="5636" max="5636" width="23.5703125" style="3" customWidth="1"/>
    <col min="5637" max="5637" width="18.7109375" style="3" customWidth="1"/>
    <col min="5638" max="5639" width="16.28515625" style="3" customWidth="1"/>
    <col min="5640" max="5640" width="12.42578125" style="3" bestFit="1" customWidth="1"/>
    <col min="5641" max="5644" width="9.7109375" style="3" customWidth="1"/>
    <col min="5645" max="5645" width="16.5703125" style="3" bestFit="1" customWidth="1"/>
    <col min="5646" max="5646" width="16.28515625" style="3" customWidth="1"/>
    <col min="5647" max="5647" width="30.7109375" style="3" customWidth="1"/>
    <col min="5648" max="5651" width="9.140625" style="3"/>
    <col min="5652" max="5652" width="31" style="3" customWidth="1"/>
    <col min="5653" max="5888" width="9.140625" style="3"/>
    <col min="5889" max="5889" width="8.5703125" style="3" customWidth="1"/>
    <col min="5890" max="5890" width="43.28515625" style="3" customWidth="1"/>
    <col min="5891" max="5891" width="15.140625" style="3" customWidth="1"/>
    <col min="5892" max="5892" width="23.5703125" style="3" customWidth="1"/>
    <col min="5893" max="5893" width="18.7109375" style="3" customWidth="1"/>
    <col min="5894" max="5895" width="16.28515625" style="3" customWidth="1"/>
    <col min="5896" max="5896" width="12.42578125" style="3" bestFit="1" customWidth="1"/>
    <col min="5897" max="5900" width="9.7109375" style="3" customWidth="1"/>
    <col min="5901" max="5901" width="16.5703125" style="3" bestFit="1" customWidth="1"/>
    <col min="5902" max="5902" width="16.28515625" style="3" customWidth="1"/>
    <col min="5903" max="5903" width="30.7109375" style="3" customWidth="1"/>
    <col min="5904" max="5907" width="9.140625" style="3"/>
    <col min="5908" max="5908" width="31" style="3" customWidth="1"/>
    <col min="5909" max="6144" width="9.140625" style="3"/>
    <col min="6145" max="6145" width="8.5703125" style="3" customWidth="1"/>
    <col min="6146" max="6146" width="43.28515625" style="3" customWidth="1"/>
    <col min="6147" max="6147" width="15.140625" style="3" customWidth="1"/>
    <col min="6148" max="6148" width="23.5703125" style="3" customWidth="1"/>
    <col min="6149" max="6149" width="18.7109375" style="3" customWidth="1"/>
    <col min="6150" max="6151" width="16.28515625" style="3" customWidth="1"/>
    <col min="6152" max="6152" width="12.42578125" style="3" bestFit="1" customWidth="1"/>
    <col min="6153" max="6156" width="9.7109375" style="3" customWidth="1"/>
    <col min="6157" max="6157" width="16.5703125" style="3" bestFit="1" customWidth="1"/>
    <col min="6158" max="6158" width="16.28515625" style="3" customWidth="1"/>
    <col min="6159" max="6159" width="30.7109375" style="3" customWidth="1"/>
    <col min="6160" max="6163" width="9.140625" style="3"/>
    <col min="6164" max="6164" width="31" style="3" customWidth="1"/>
    <col min="6165" max="6400" width="9.140625" style="3"/>
    <col min="6401" max="6401" width="8.5703125" style="3" customWidth="1"/>
    <col min="6402" max="6402" width="43.28515625" style="3" customWidth="1"/>
    <col min="6403" max="6403" width="15.140625" style="3" customWidth="1"/>
    <col min="6404" max="6404" width="23.5703125" style="3" customWidth="1"/>
    <col min="6405" max="6405" width="18.7109375" style="3" customWidth="1"/>
    <col min="6406" max="6407" width="16.28515625" style="3" customWidth="1"/>
    <col min="6408" max="6408" width="12.42578125" style="3" bestFit="1" customWidth="1"/>
    <col min="6409" max="6412" width="9.7109375" style="3" customWidth="1"/>
    <col min="6413" max="6413" width="16.5703125" style="3" bestFit="1" customWidth="1"/>
    <col min="6414" max="6414" width="16.28515625" style="3" customWidth="1"/>
    <col min="6415" max="6415" width="30.7109375" style="3" customWidth="1"/>
    <col min="6416" max="6419" width="9.140625" style="3"/>
    <col min="6420" max="6420" width="31" style="3" customWidth="1"/>
    <col min="6421" max="6656" width="9.140625" style="3"/>
    <col min="6657" max="6657" width="8.5703125" style="3" customWidth="1"/>
    <col min="6658" max="6658" width="43.28515625" style="3" customWidth="1"/>
    <col min="6659" max="6659" width="15.140625" style="3" customWidth="1"/>
    <col min="6660" max="6660" width="23.5703125" style="3" customWidth="1"/>
    <col min="6661" max="6661" width="18.7109375" style="3" customWidth="1"/>
    <col min="6662" max="6663" width="16.28515625" style="3" customWidth="1"/>
    <col min="6664" max="6664" width="12.42578125" style="3" bestFit="1" customWidth="1"/>
    <col min="6665" max="6668" width="9.7109375" style="3" customWidth="1"/>
    <col min="6669" max="6669" width="16.5703125" style="3" bestFit="1" customWidth="1"/>
    <col min="6670" max="6670" width="16.28515625" style="3" customWidth="1"/>
    <col min="6671" max="6671" width="30.7109375" style="3" customWidth="1"/>
    <col min="6672" max="6675" width="9.140625" style="3"/>
    <col min="6676" max="6676" width="31" style="3" customWidth="1"/>
    <col min="6677" max="6912" width="9.140625" style="3"/>
    <col min="6913" max="6913" width="8.5703125" style="3" customWidth="1"/>
    <col min="6914" max="6914" width="43.28515625" style="3" customWidth="1"/>
    <col min="6915" max="6915" width="15.140625" style="3" customWidth="1"/>
    <col min="6916" max="6916" width="23.5703125" style="3" customWidth="1"/>
    <col min="6917" max="6917" width="18.7109375" style="3" customWidth="1"/>
    <col min="6918" max="6919" width="16.28515625" style="3" customWidth="1"/>
    <col min="6920" max="6920" width="12.42578125" style="3" bestFit="1" customWidth="1"/>
    <col min="6921" max="6924" width="9.7109375" style="3" customWidth="1"/>
    <col min="6925" max="6925" width="16.5703125" style="3" bestFit="1" customWidth="1"/>
    <col min="6926" max="6926" width="16.28515625" style="3" customWidth="1"/>
    <col min="6927" max="6927" width="30.7109375" style="3" customWidth="1"/>
    <col min="6928" max="6931" width="9.140625" style="3"/>
    <col min="6932" max="6932" width="31" style="3" customWidth="1"/>
    <col min="6933" max="7168" width="9.140625" style="3"/>
    <col min="7169" max="7169" width="8.5703125" style="3" customWidth="1"/>
    <col min="7170" max="7170" width="43.28515625" style="3" customWidth="1"/>
    <col min="7171" max="7171" width="15.140625" style="3" customWidth="1"/>
    <col min="7172" max="7172" width="23.5703125" style="3" customWidth="1"/>
    <col min="7173" max="7173" width="18.7109375" style="3" customWidth="1"/>
    <col min="7174" max="7175" width="16.28515625" style="3" customWidth="1"/>
    <col min="7176" max="7176" width="12.42578125" style="3" bestFit="1" customWidth="1"/>
    <col min="7177" max="7180" width="9.7109375" style="3" customWidth="1"/>
    <col min="7181" max="7181" width="16.5703125" style="3" bestFit="1" customWidth="1"/>
    <col min="7182" max="7182" width="16.28515625" style="3" customWidth="1"/>
    <col min="7183" max="7183" width="30.7109375" style="3" customWidth="1"/>
    <col min="7184" max="7187" width="9.140625" style="3"/>
    <col min="7188" max="7188" width="31" style="3" customWidth="1"/>
    <col min="7189" max="7424" width="9.140625" style="3"/>
    <col min="7425" max="7425" width="8.5703125" style="3" customWidth="1"/>
    <col min="7426" max="7426" width="43.28515625" style="3" customWidth="1"/>
    <col min="7427" max="7427" width="15.140625" style="3" customWidth="1"/>
    <col min="7428" max="7428" width="23.5703125" style="3" customWidth="1"/>
    <col min="7429" max="7429" width="18.7109375" style="3" customWidth="1"/>
    <col min="7430" max="7431" width="16.28515625" style="3" customWidth="1"/>
    <col min="7432" max="7432" width="12.42578125" style="3" bestFit="1" customWidth="1"/>
    <col min="7433" max="7436" width="9.7109375" style="3" customWidth="1"/>
    <col min="7437" max="7437" width="16.5703125" style="3" bestFit="1" customWidth="1"/>
    <col min="7438" max="7438" width="16.28515625" style="3" customWidth="1"/>
    <col min="7439" max="7439" width="30.7109375" style="3" customWidth="1"/>
    <col min="7440" max="7443" width="9.140625" style="3"/>
    <col min="7444" max="7444" width="31" style="3" customWidth="1"/>
    <col min="7445" max="7680" width="9.140625" style="3"/>
    <col min="7681" max="7681" width="8.5703125" style="3" customWidth="1"/>
    <col min="7682" max="7682" width="43.28515625" style="3" customWidth="1"/>
    <col min="7683" max="7683" width="15.140625" style="3" customWidth="1"/>
    <col min="7684" max="7684" width="23.5703125" style="3" customWidth="1"/>
    <col min="7685" max="7685" width="18.7109375" style="3" customWidth="1"/>
    <col min="7686" max="7687" width="16.28515625" style="3" customWidth="1"/>
    <col min="7688" max="7688" width="12.42578125" style="3" bestFit="1" customWidth="1"/>
    <col min="7689" max="7692" width="9.7109375" style="3" customWidth="1"/>
    <col min="7693" max="7693" width="16.5703125" style="3" bestFit="1" customWidth="1"/>
    <col min="7694" max="7694" width="16.28515625" style="3" customWidth="1"/>
    <col min="7695" max="7695" width="30.7109375" style="3" customWidth="1"/>
    <col min="7696" max="7699" width="9.140625" style="3"/>
    <col min="7700" max="7700" width="31" style="3" customWidth="1"/>
    <col min="7701" max="7936" width="9.140625" style="3"/>
    <col min="7937" max="7937" width="8.5703125" style="3" customWidth="1"/>
    <col min="7938" max="7938" width="43.28515625" style="3" customWidth="1"/>
    <col min="7939" max="7939" width="15.140625" style="3" customWidth="1"/>
    <col min="7940" max="7940" width="23.5703125" style="3" customWidth="1"/>
    <col min="7941" max="7941" width="18.7109375" style="3" customWidth="1"/>
    <col min="7942" max="7943" width="16.28515625" style="3" customWidth="1"/>
    <col min="7944" max="7944" width="12.42578125" style="3" bestFit="1" customWidth="1"/>
    <col min="7945" max="7948" width="9.7109375" style="3" customWidth="1"/>
    <col min="7949" max="7949" width="16.5703125" style="3" bestFit="1" customWidth="1"/>
    <col min="7950" max="7950" width="16.28515625" style="3" customWidth="1"/>
    <col min="7951" max="7951" width="30.7109375" style="3" customWidth="1"/>
    <col min="7952" max="7955" width="9.140625" style="3"/>
    <col min="7956" max="7956" width="31" style="3" customWidth="1"/>
    <col min="7957" max="8192" width="9.140625" style="3"/>
    <col min="8193" max="8193" width="8.5703125" style="3" customWidth="1"/>
    <col min="8194" max="8194" width="43.28515625" style="3" customWidth="1"/>
    <col min="8195" max="8195" width="15.140625" style="3" customWidth="1"/>
    <col min="8196" max="8196" width="23.5703125" style="3" customWidth="1"/>
    <col min="8197" max="8197" width="18.7109375" style="3" customWidth="1"/>
    <col min="8198" max="8199" width="16.28515625" style="3" customWidth="1"/>
    <col min="8200" max="8200" width="12.42578125" style="3" bestFit="1" customWidth="1"/>
    <col min="8201" max="8204" width="9.7109375" style="3" customWidth="1"/>
    <col min="8205" max="8205" width="16.5703125" style="3" bestFit="1" customWidth="1"/>
    <col min="8206" max="8206" width="16.28515625" style="3" customWidth="1"/>
    <col min="8207" max="8207" width="30.7109375" style="3" customWidth="1"/>
    <col min="8208" max="8211" width="9.140625" style="3"/>
    <col min="8212" max="8212" width="31" style="3" customWidth="1"/>
    <col min="8213" max="8448" width="9.140625" style="3"/>
    <col min="8449" max="8449" width="8.5703125" style="3" customWidth="1"/>
    <col min="8450" max="8450" width="43.28515625" style="3" customWidth="1"/>
    <col min="8451" max="8451" width="15.140625" style="3" customWidth="1"/>
    <col min="8452" max="8452" width="23.5703125" style="3" customWidth="1"/>
    <col min="8453" max="8453" width="18.7109375" style="3" customWidth="1"/>
    <col min="8454" max="8455" width="16.28515625" style="3" customWidth="1"/>
    <col min="8456" max="8456" width="12.42578125" style="3" bestFit="1" customWidth="1"/>
    <col min="8457" max="8460" width="9.7109375" style="3" customWidth="1"/>
    <col min="8461" max="8461" width="16.5703125" style="3" bestFit="1" customWidth="1"/>
    <col min="8462" max="8462" width="16.28515625" style="3" customWidth="1"/>
    <col min="8463" max="8463" width="30.7109375" style="3" customWidth="1"/>
    <col min="8464" max="8467" width="9.140625" style="3"/>
    <col min="8468" max="8468" width="31" style="3" customWidth="1"/>
    <col min="8469" max="8704" width="9.140625" style="3"/>
    <col min="8705" max="8705" width="8.5703125" style="3" customWidth="1"/>
    <col min="8706" max="8706" width="43.28515625" style="3" customWidth="1"/>
    <col min="8707" max="8707" width="15.140625" style="3" customWidth="1"/>
    <col min="8708" max="8708" width="23.5703125" style="3" customWidth="1"/>
    <col min="8709" max="8709" width="18.7109375" style="3" customWidth="1"/>
    <col min="8710" max="8711" width="16.28515625" style="3" customWidth="1"/>
    <col min="8712" max="8712" width="12.42578125" style="3" bestFit="1" customWidth="1"/>
    <col min="8713" max="8716" width="9.7109375" style="3" customWidth="1"/>
    <col min="8717" max="8717" width="16.5703125" style="3" bestFit="1" customWidth="1"/>
    <col min="8718" max="8718" width="16.28515625" style="3" customWidth="1"/>
    <col min="8719" max="8719" width="30.7109375" style="3" customWidth="1"/>
    <col min="8720" max="8723" width="9.140625" style="3"/>
    <col min="8724" max="8724" width="31" style="3" customWidth="1"/>
    <col min="8725" max="8960" width="9.140625" style="3"/>
    <col min="8961" max="8961" width="8.5703125" style="3" customWidth="1"/>
    <col min="8962" max="8962" width="43.28515625" style="3" customWidth="1"/>
    <col min="8963" max="8963" width="15.140625" style="3" customWidth="1"/>
    <col min="8964" max="8964" width="23.5703125" style="3" customWidth="1"/>
    <col min="8965" max="8965" width="18.7109375" style="3" customWidth="1"/>
    <col min="8966" max="8967" width="16.28515625" style="3" customWidth="1"/>
    <col min="8968" max="8968" width="12.42578125" style="3" bestFit="1" customWidth="1"/>
    <col min="8969" max="8972" width="9.7109375" style="3" customWidth="1"/>
    <col min="8973" max="8973" width="16.5703125" style="3" bestFit="1" customWidth="1"/>
    <col min="8974" max="8974" width="16.28515625" style="3" customWidth="1"/>
    <col min="8975" max="8975" width="30.7109375" style="3" customWidth="1"/>
    <col min="8976" max="8979" width="9.140625" style="3"/>
    <col min="8980" max="8980" width="31" style="3" customWidth="1"/>
    <col min="8981" max="9216" width="9.140625" style="3"/>
    <col min="9217" max="9217" width="8.5703125" style="3" customWidth="1"/>
    <col min="9218" max="9218" width="43.28515625" style="3" customWidth="1"/>
    <col min="9219" max="9219" width="15.140625" style="3" customWidth="1"/>
    <col min="9220" max="9220" width="23.5703125" style="3" customWidth="1"/>
    <col min="9221" max="9221" width="18.7109375" style="3" customWidth="1"/>
    <col min="9222" max="9223" width="16.28515625" style="3" customWidth="1"/>
    <col min="9224" max="9224" width="12.42578125" style="3" bestFit="1" customWidth="1"/>
    <col min="9225" max="9228" width="9.7109375" style="3" customWidth="1"/>
    <col min="9229" max="9229" width="16.5703125" style="3" bestFit="1" customWidth="1"/>
    <col min="9230" max="9230" width="16.28515625" style="3" customWidth="1"/>
    <col min="9231" max="9231" width="30.7109375" style="3" customWidth="1"/>
    <col min="9232" max="9235" width="9.140625" style="3"/>
    <col min="9236" max="9236" width="31" style="3" customWidth="1"/>
    <col min="9237" max="9472" width="9.140625" style="3"/>
    <col min="9473" max="9473" width="8.5703125" style="3" customWidth="1"/>
    <col min="9474" max="9474" width="43.28515625" style="3" customWidth="1"/>
    <col min="9475" max="9475" width="15.140625" style="3" customWidth="1"/>
    <col min="9476" max="9476" width="23.5703125" style="3" customWidth="1"/>
    <col min="9477" max="9477" width="18.7109375" style="3" customWidth="1"/>
    <col min="9478" max="9479" width="16.28515625" style="3" customWidth="1"/>
    <col min="9480" max="9480" width="12.42578125" style="3" bestFit="1" customWidth="1"/>
    <col min="9481" max="9484" width="9.7109375" style="3" customWidth="1"/>
    <col min="9485" max="9485" width="16.5703125" style="3" bestFit="1" customWidth="1"/>
    <col min="9486" max="9486" width="16.28515625" style="3" customWidth="1"/>
    <col min="9487" max="9487" width="30.7109375" style="3" customWidth="1"/>
    <col min="9488" max="9491" width="9.140625" style="3"/>
    <col min="9492" max="9492" width="31" style="3" customWidth="1"/>
    <col min="9493" max="9728" width="9.140625" style="3"/>
    <col min="9729" max="9729" width="8.5703125" style="3" customWidth="1"/>
    <col min="9730" max="9730" width="43.28515625" style="3" customWidth="1"/>
    <col min="9731" max="9731" width="15.140625" style="3" customWidth="1"/>
    <col min="9732" max="9732" width="23.5703125" style="3" customWidth="1"/>
    <col min="9733" max="9733" width="18.7109375" style="3" customWidth="1"/>
    <col min="9734" max="9735" width="16.28515625" style="3" customWidth="1"/>
    <col min="9736" max="9736" width="12.42578125" style="3" bestFit="1" customWidth="1"/>
    <col min="9737" max="9740" width="9.7109375" style="3" customWidth="1"/>
    <col min="9741" max="9741" width="16.5703125" style="3" bestFit="1" customWidth="1"/>
    <col min="9742" max="9742" width="16.28515625" style="3" customWidth="1"/>
    <col min="9743" max="9743" width="30.7109375" style="3" customWidth="1"/>
    <col min="9744" max="9747" width="9.140625" style="3"/>
    <col min="9748" max="9748" width="31" style="3" customWidth="1"/>
    <col min="9749" max="9984" width="9.140625" style="3"/>
    <col min="9985" max="9985" width="8.5703125" style="3" customWidth="1"/>
    <col min="9986" max="9986" width="43.28515625" style="3" customWidth="1"/>
    <col min="9987" max="9987" width="15.140625" style="3" customWidth="1"/>
    <col min="9988" max="9988" width="23.5703125" style="3" customWidth="1"/>
    <col min="9989" max="9989" width="18.7109375" style="3" customWidth="1"/>
    <col min="9990" max="9991" width="16.28515625" style="3" customWidth="1"/>
    <col min="9992" max="9992" width="12.42578125" style="3" bestFit="1" customWidth="1"/>
    <col min="9993" max="9996" width="9.7109375" style="3" customWidth="1"/>
    <col min="9997" max="9997" width="16.5703125" style="3" bestFit="1" customWidth="1"/>
    <col min="9998" max="9998" width="16.28515625" style="3" customWidth="1"/>
    <col min="9999" max="9999" width="30.7109375" style="3" customWidth="1"/>
    <col min="10000" max="10003" width="9.140625" style="3"/>
    <col min="10004" max="10004" width="31" style="3" customWidth="1"/>
    <col min="10005" max="10240" width="9.140625" style="3"/>
    <col min="10241" max="10241" width="8.5703125" style="3" customWidth="1"/>
    <col min="10242" max="10242" width="43.28515625" style="3" customWidth="1"/>
    <col min="10243" max="10243" width="15.140625" style="3" customWidth="1"/>
    <col min="10244" max="10244" width="23.5703125" style="3" customWidth="1"/>
    <col min="10245" max="10245" width="18.7109375" style="3" customWidth="1"/>
    <col min="10246" max="10247" width="16.28515625" style="3" customWidth="1"/>
    <col min="10248" max="10248" width="12.42578125" style="3" bestFit="1" customWidth="1"/>
    <col min="10249" max="10252" width="9.7109375" style="3" customWidth="1"/>
    <col min="10253" max="10253" width="16.5703125" style="3" bestFit="1" customWidth="1"/>
    <col min="10254" max="10254" width="16.28515625" style="3" customWidth="1"/>
    <col min="10255" max="10255" width="30.7109375" style="3" customWidth="1"/>
    <col min="10256" max="10259" width="9.140625" style="3"/>
    <col min="10260" max="10260" width="31" style="3" customWidth="1"/>
    <col min="10261" max="10496" width="9.140625" style="3"/>
    <col min="10497" max="10497" width="8.5703125" style="3" customWidth="1"/>
    <col min="10498" max="10498" width="43.28515625" style="3" customWidth="1"/>
    <col min="10499" max="10499" width="15.140625" style="3" customWidth="1"/>
    <col min="10500" max="10500" width="23.5703125" style="3" customWidth="1"/>
    <col min="10501" max="10501" width="18.7109375" style="3" customWidth="1"/>
    <col min="10502" max="10503" width="16.28515625" style="3" customWidth="1"/>
    <col min="10504" max="10504" width="12.42578125" style="3" bestFit="1" customWidth="1"/>
    <col min="10505" max="10508" width="9.7109375" style="3" customWidth="1"/>
    <col min="10509" max="10509" width="16.5703125" style="3" bestFit="1" customWidth="1"/>
    <col min="10510" max="10510" width="16.28515625" style="3" customWidth="1"/>
    <col min="10511" max="10511" width="30.7109375" style="3" customWidth="1"/>
    <col min="10512" max="10515" width="9.140625" style="3"/>
    <col min="10516" max="10516" width="31" style="3" customWidth="1"/>
    <col min="10517" max="10752" width="9.140625" style="3"/>
    <col min="10753" max="10753" width="8.5703125" style="3" customWidth="1"/>
    <col min="10754" max="10754" width="43.28515625" style="3" customWidth="1"/>
    <col min="10755" max="10755" width="15.140625" style="3" customWidth="1"/>
    <col min="10756" max="10756" width="23.5703125" style="3" customWidth="1"/>
    <col min="10757" max="10757" width="18.7109375" style="3" customWidth="1"/>
    <col min="10758" max="10759" width="16.28515625" style="3" customWidth="1"/>
    <col min="10760" max="10760" width="12.42578125" style="3" bestFit="1" customWidth="1"/>
    <col min="10761" max="10764" width="9.7109375" style="3" customWidth="1"/>
    <col min="10765" max="10765" width="16.5703125" style="3" bestFit="1" customWidth="1"/>
    <col min="10766" max="10766" width="16.28515625" style="3" customWidth="1"/>
    <col min="10767" max="10767" width="30.7109375" style="3" customWidth="1"/>
    <col min="10768" max="10771" width="9.140625" style="3"/>
    <col min="10772" max="10772" width="31" style="3" customWidth="1"/>
    <col min="10773" max="11008" width="9.140625" style="3"/>
    <col min="11009" max="11009" width="8.5703125" style="3" customWidth="1"/>
    <col min="11010" max="11010" width="43.28515625" style="3" customWidth="1"/>
    <col min="11011" max="11011" width="15.140625" style="3" customWidth="1"/>
    <col min="11012" max="11012" width="23.5703125" style="3" customWidth="1"/>
    <col min="11013" max="11013" width="18.7109375" style="3" customWidth="1"/>
    <col min="11014" max="11015" width="16.28515625" style="3" customWidth="1"/>
    <col min="11016" max="11016" width="12.42578125" style="3" bestFit="1" customWidth="1"/>
    <col min="11017" max="11020" width="9.7109375" style="3" customWidth="1"/>
    <col min="11021" max="11021" width="16.5703125" style="3" bestFit="1" customWidth="1"/>
    <col min="11022" max="11022" width="16.28515625" style="3" customWidth="1"/>
    <col min="11023" max="11023" width="30.7109375" style="3" customWidth="1"/>
    <col min="11024" max="11027" width="9.140625" style="3"/>
    <col min="11028" max="11028" width="31" style="3" customWidth="1"/>
    <col min="11029" max="11264" width="9.140625" style="3"/>
    <col min="11265" max="11265" width="8.5703125" style="3" customWidth="1"/>
    <col min="11266" max="11266" width="43.28515625" style="3" customWidth="1"/>
    <col min="11267" max="11267" width="15.140625" style="3" customWidth="1"/>
    <col min="11268" max="11268" width="23.5703125" style="3" customWidth="1"/>
    <col min="11269" max="11269" width="18.7109375" style="3" customWidth="1"/>
    <col min="11270" max="11271" width="16.28515625" style="3" customWidth="1"/>
    <col min="11272" max="11272" width="12.42578125" style="3" bestFit="1" customWidth="1"/>
    <col min="11273" max="11276" width="9.7109375" style="3" customWidth="1"/>
    <col min="11277" max="11277" width="16.5703125" style="3" bestFit="1" customWidth="1"/>
    <col min="11278" max="11278" width="16.28515625" style="3" customWidth="1"/>
    <col min="11279" max="11279" width="30.7109375" style="3" customWidth="1"/>
    <col min="11280" max="11283" width="9.140625" style="3"/>
    <col min="11284" max="11284" width="31" style="3" customWidth="1"/>
    <col min="11285" max="11520" width="9.140625" style="3"/>
    <col min="11521" max="11521" width="8.5703125" style="3" customWidth="1"/>
    <col min="11522" max="11522" width="43.28515625" style="3" customWidth="1"/>
    <col min="11523" max="11523" width="15.140625" style="3" customWidth="1"/>
    <col min="11524" max="11524" width="23.5703125" style="3" customWidth="1"/>
    <col min="11525" max="11525" width="18.7109375" style="3" customWidth="1"/>
    <col min="11526" max="11527" width="16.28515625" style="3" customWidth="1"/>
    <col min="11528" max="11528" width="12.42578125" style="3" bestFit="1" customWidth="1"/>
    <col min="11529" max="11532" width="9.7109375" style="3" customWidth="1"/>
    <col min="11533" max="11533" width="16.5703125" style="3" bestFit="1" customWidth="1"/>
    <col min="11534" max="11534" width="16.28515625" style="3" customWidth="1"/>
    <col min="11535" max="11535" width="30.7109375" style="3" customWidth="1"/>
    <col min="11536" max="11539" width="9.140625" style="3"/>
    <col min="11540" max="11540" width="31" style="3" customWidth="1"/>
    <col min="11541" max="11776" width="9.140625" style="3"/>
    <col min="11777" max="11777" width="8.5703125" style="3" customWidth="1"/>
    <col min="11778" max="11778" width="43.28515625" style="3" customWidth="1"/>
    <col min="11779" max="11779" width="15.140625" style="3" customWidth="1"/>
    <col min="11780" max="11780" width="23.5703125" style="3" customWidth="1"/>
    <col min="11781" max="11781" width="18.7109375" style="3" customWidth="1"/>
    <col min="11782" max="11783" width="16.28515625" style="3" customWidth="1"/>
    <col min="11784" max="11784" width="12.42578125" style="3" bestFit="1" customWidth="1"/>
    <col min="11785" max="11788" width="9.7109375" style="3" customWidth="1"/>
    <col min="11789" max="11789" width="16.5703125" style="3" bestFit="1" customWidth="1"/>
    <col min="11790" max="11790" width="16.28515625" style="3" customWidth="1"/>
    <col min="11791" max="11791" width="30.7109375" style="3" customWidth="1"/>
    <col min="11792" max="11795" width="9.140625" style="3"/>
    <col min="11796" max="11796" width="31" style="3" customWidth="1"/>
    <col min="11797" max="12032" width="9.140625" style="3"/>
    <col min="12033" max="12033" width="8.5703125" style="3" customWidth="1"/>
    <col min="12034" max="12034" width="43.28515625" style="3" customWidth="1"/>
    <col min="12035" max="12035" width="15.140625" style="3" customWidth="1"/>
    <col min="12036" max="12036" width="23.5703125" style="3" customWidth="1"/>
    <col min="12037" max="12037" width="18.7109375" style="3" customWidth="1"/>
    <col min="12038" max="12039" width="16.28515625" style="3" customWidth="1"/>
    <col min="12040" max="12040" width="12.42578125" style="3" bestFit="1" customWidth="1"/>
    <col min="12041" max="12044" width="9.7109375" style="3" customWidth="1"/>
    <col min="12045" max="12045" width="16.5703125" style="3" bestFit="1" customWidth="1"/>
    <col min="12046" max="12046" width="16.28515625" style="3" customWidth="1"/>
    <col min="12047" max="12047" width="30.7109375" style="3" customWidth="1"/>
    <col min="12048" max="12051" width="9.140625" style="3"/>
    <col min="12052" max="12052" width="31" style="3" customWidth="1"/>
    <col min="12053" max="12288" width="9.140625" style="3"/>
    <col min="12289" max="12289" width="8.5703125" style="3" customWidth="1"/>
    <col min="12290" max="12290" width="43.28515625" style="3" customWidth="1"/>
    <col min="12291" max="12291" width="15.140625" style="3" customWidth="1"/>
    <col min="12292" max="12292" width="23.5703125" style="3" customWidth="1"/>
    <col min="12293" max="12293" width="18.7109375" style="3" customWidth="1"/>
    <col min="12294" max="12295" width="16.28515625" style="3" customWidth="1"/>
    <col min="12296" max="12296" width="12.42578125" style="3" bestFit="1" customWidth="1"/>
    <col min="12297" max="12300" width="9.7109375" style="3" customWidth="1"/>
    <col min="12301" max="12301" width="16.5703125" style="3" bestFit="1" customWidth="1"/>
    <col min="12302" max="12302" width="16.28515625" style="3" customWidth="1"/>
    <col min="12303" max="12303" width="30.7109375" style="3" customWidth="1"/>
    <col min="12304" max="12307" width="9.140625" style="3"/>
    <col min="12308" max="12308" width="31" style="3" customWidth="1"/>
    <col min="12309" max="12544" width="9.140625" style="3"/>
    <col min="12545" max="12545" width="8.5703125" style="3" customWidth="1"/>
    <col min="12546" max="12546" width="43.28515625" style="3" customWidth="1"/>
    <col min="12547" max="12547" width="15.140625" style="3" customWidth="1"/>
    <col min="12548" max="12548" width="23.5703125" style="3" customWidth="1"/>
    <col min="12549" max="12549" width="18.7109375" style="3" customWidth="1"/>
    <col min="12550" max="12551" width="16.28515625" style="3" customWidth="1"/>
    <col min="12552" max="12552" width="12.42578125" style="3" bestFit="1" customWidth="1"/>
    <col min="12553" max="12556" width="9.7109375" style="3" customWidth="1"/>
    <col min="12557" max="12557" width="16.5703125" style="3" bestFit="1" customWidth="1"/>
    <col min="12558" max="12558" width="16.28515625" style="3" customWidth="1"/>
    <col min="12559" max="12559" width="30.7109375" style="3" customWidth="1"/>
    <col min="12560" max="12563" width="9.140625" style="3"/>
    <col min="12564" max="12564" width="31" style="3" customWidth="1"/>
    <col min="12565" max="12800" width="9.140625" style="3"/>
    <col min="12801" max="12801" width="8.5703125" style="3" customWidth="1"/>
    <col min="12802" max="12802" width="43.28515625" style="3" customWidth="1"/>
    <col min="12803" max="12803" width="15.140625" style="3" customWidth="1"/>
    <col min="12804" max="12804" width="23.5703125" style="3" customWidth="1"/>
    <col min="12805" max="12805" width="18.7109375" style="3" customWidth="1"/>
    <col min="12806" max="12807" width="16.28515625" style="3" customWidth="1"/>
    <col min="12808" max="12808" width="12.42578125" style="3" bestFit="1" customWidth="1"/>
    <col min="12809" max="12812" width="9.7109375" style="3" customWidth="1"/>
    <col min="12813" max="12813" width="16.5703125" style="3" bestFit="1" customWidth="1"/>
    <col min="12814" max="12814" width="16.28515625" style="3" customWidth="1"/>
    <col min="12815" max="12815" width="30.7109375" style="3" customWidth="1"/>
    <col min="12816" max="12819" width="9.140625" style="3"/>
    <col min="12820" max="12820" width="31" style="3" customWidth="1"/>
    <col min="12821" max="13056" width="9.140625" style="3"/>
    <col min="13057" max="13057" width="8.5703125" style="3" customWidth="1"/>
    <col min="13058" max="13058" width="43.28515625" style="3" customWidth="1"/>
    <col min="13059" max="13059" width="15.140625" style="3" customWidth="1"/>
    <col min="13060" max="13060" width="23.5703125" style="3" customWidth="1"/>
    <col min="13061" max="13061" width="18.7109375" style="3" customWidth="1"/>
    <col min="13062" max="13063" width="16.28515625" style="3" customWidth="1"/>
    <col min="13064" max="13064" width="12.42578125" style="3" bestFit="1" customWidth="1"/>
    <col min="13065" max="13068" width="9.7109375" style="3" customWidth="1"/>
    <col min="13069" max="13069" width="16.5703125" style="3" bestFit="1" customWidth="1"/>
    <col min="13070" max="13070" width="16.28515625" style="3" customWidth="1"/>
    <col min="13071" max="13071" width="30.7109375" style="3" customWidth="1"/>
    <col min="13072" max="13075" width="9.140625" style="3"/>
    <col min="13076" max="13076" width="31" style="3" customWidth="1"/>
    <col min="13077" max="13312" width="9.140625" style="3"/>
    <col min="13313" max="13313" width="8.5703125" style="3" customWidth="1"/>
    <col min="13314" max="13314" width="43.28515625" style="3" customWidth="1"/>
    <col min="13315" max="13315" width="15.140625" style="3" customWidth="1"/>
    <col min="13316" max="13316" width="23.5703125" style="3" customWidth="1"/>
    <col min="13317" max="13317" width="18.7109375" style="3" customWidth="1"/>
    <col min="13318" max="13319" width="16.28515625" style="3" customWidth="1"/>
    <col min="13320" max="13320" width="12.42578125" style="3" bestFit="1" customWidth="1"/>
    <col min="13321" max="13324" width="9.7109375" style="3" customWidth="1"/>
    <col min="13325" max="13325" width="16.5703125" style="3" bestFit="1" customWidth="1"/>
    <col min="13326" max="13326" width="16.28515625" style="3" customWidth="1"/>
    <col min="13327" max="13327" width="30.7109375" style="3" customWidth="1"/>
    <col min="13328" max="13331" width="9.140625" style="3"/>
    <col min="13332" max="13332" width="31" style="3" customWidth="1"/>
    <col min="13333" max="13568" width="9.140625" style="3"/>
    <col min="13569" max="13569" width="8.5703125" style="3" customWidth="1"/>
    <col min="13570" max="13570" width="43.28515625" style="3" customWidth="1"/>
    <col min="13571" max="13571" width="15.140625" style="3" customWidth="1"/>
    <col min="13572" max="13572" width="23.5703125" style="3" customWidth="1"/>
    <col min="13573" max="13573" width="18.7109375" style="3" customWidth="1"/>
    <col min="13574" max="13575" width="16.28515625" style="3" customWidth="1"/>
    <col min="13576" max="13576" width="12.42578125" style="3" bestFit="1" customWidth="1"/>
    <col min="13577" max="13580" width="9.7109375" style="3" customWidth="1"/>
    <col min="13581" max="13581" width="16.5703125" style="3" bestFit="1" customWidth="1"/>
    <col min="13582" max="13582" width="16.28515625" style="3" customWidth="1"/>
    <col min="13583" max="13583" width="30.7109375" style="3" customWidth="1"/>
    <col min="13584" max="13587" width="9.140625" style="3"/>
    <col min="13588" max="13588" width="31" style="3" customWidth="1"/>
    <col min="13589" max="13824" width="9.140625" style="3"/>
    <col min="13825" max="13825" width="8.5703125" style="3" customWidth="1"/>
    <col min="13826" max="13826" width="43.28515625" style="3" customWidth="1"/>
    <col min="13827" max="13827" width="15.140625" style="3" customWidth="1"/>
    <col min="13828" max="13828" width="23.5703125" style="3" customWidth="1"/>
    <col min="13829" max="13829" width="18.7109375" style="3" customWidth="1"/>
    <col min="13830" max="13831" width="16.28515625" style="3" customWidth="1"/>
    <col min="13832" max="13832" width="12.42578125" style="3" bestFit="1" customWidth="1"/>
    <col min="13833" max="13836" width="9.7109375" style="3" customWidth="1"/>
    <col min="13837" max="13837" width="16.5703125" style="3" bestFit="1" customWidth="1"/>
    <col min="13838" max="13838" width="16.28515625" style="3" customWidth="1"/>
    <col min="13839" max="13839" width="30.7109375" style="3" customWidth="1"/>
    <col min="13840" max="13843" width="9.140625" style="3"/>
    <col min="13844" max="13844" width="31" style="3" customWidth="1"/>
    <col min="13845" max="14080" width="9.140625" style="3"/>
    <col min="14081" max="14081" width="8.5703125" style="3" customWidth="1"/>
    <col min="14082" max="14082" width="43.28515625" style="3" customWidth="1"/>
    <col min="14083" max="14083" width="15.140625" style="3" customWidth="1"/>
    <col min="14084" max="14084" width="23.5703125" style="3" customWidth="1"/>
    <col min="14085" max="14085" width="18.7109375" style="3" customWidth="1"/>
    <col min="14086" max="14087" width="16.28515625" style="3" customWidth="1"/>
    <col min="14088" max="14088" width="12.42578125" style="3" bestFit="1" customWidth="1"/>
    <col min="14089" max="14092" width="9.7109375" style="3" customWidth="1"/>
    <col min="14093" max="14093" width="16.5703125" style="3" bestFit="1" customWidth="1"/>
    <col min="14094" max="14094" width="16.28515625" style="3" customWidth="1"/>
    <col min="14095" max="14095" width="30.7109375" style="3" customWidth="1"/>
    <col min="14096" max="14099" width="9.140625" style="3"/>
    <col min="14100" max="14100" width="31" style="3" customWidth="1"/>
    <col min="14101" max="14336" width="9.140625" style="3"/>
    <col min="14337" max="14337" width="8.5703125" style="3" customWidth="1"/>
    <col min="14338" max="14338" width="43.28515625" style="3" customWidth="1"/>
    <col min="14339" max="14339" width="15.140625" style="3" customWidth="1"/>
    <col min="14340" max="14340" width="23.5703125" style="3" customWidth="1"/>
    <col min="14341" max="14341" width="18.7109375" style="3" customWidth="1"/>
    <col min="14342" max="14343" width="16.28515625" style="3" customWidth="1"/>
    <col min="14344" max="14344" width="12.42578125" style="3" bestFit="1" customWidth="1"/>
    <col min="14345" max="14348" width="9.7109375" style="3" customWidth="1"/>
    <col min="14349" max="14349" width="16.5703125" style="3" bestFit="1" customWidth="1"/>
    <col min="14350" max="14350" width="16.28515625" style="3" customWidth="1"/>
    <col min="14351" max="14351" width="30.7109375" style="3" customWidth="1"/>
    <col min="14352" max="14355" width="9.140625" style="3"/>
    <col min="14356" max="14356" width="31" style="3" customWidth="1"/>
    <col min="14357" max="14592" width="9.140625" style="3"/>
    <col min="14593" max="14593" width="8.5703125" style="3" customWidth="1"/>
    <col min="14594" max="14594" width="43.28515625" style="3" customWidth="1"/>
    <col min="14595" max="14595" width="15.140625" style="3" customWidth="1"/>
    <col min="14596" max="14596" width="23.5703125" style="3" customWidth="1"/>
    <col min="14597" max="14597" width="18.7109375" style="3" customWidth="1"/>
    <col min="14598" max="14599" width="16.28515625" style="3" customWidth="1"/>
    <col min="14600" max="14600" width="12.42578125" style="3" bestFit="1" customWidth="1"/>
    <col min="14601" max="14604" width="9.7109375" style="3" customWidth="1"/>
    <col min="14605" max="14605" width="16.5703125" style="3" bestFit="1" customWidth="1"/>
    <col min="14606" max="14606" width="16.28515625" style="3" customWidth="1"/>
    <col min="14607" max="14607" width="30.7109375" style="3" customWidth="1"/>
    <col min="14608" max="14611" width="9.140625" style="3"/>
    <col min="14612" max="14612" width="31" style="3" customWidth="1"/>
    <col min="14613" max="14848" width="9.140625" style="3"/>
    <col min="14849" max="14849" width="8.5703125" style="3" customWidth="1"/>
    <col min="14850" max="14850" width="43.28515625" style="3" customWidth="1"/>
    <col min="14851" max="14851" width="15.140625" style="3" customWidth="1"/>
    <col min="14852" max="14852" width="23.5703125" style="3" customWidth="1"/>
    <col min="14853" max="14853" width="18.7109375" style="3" customWidth="1"/>
    <col min="14854" max="14855" width="16.28515625" style="3" customWidth="1"/>
    <col min="14856" max="14856" width="12.42578125" style="3" bestFit="1" customWidth="1"/>
    <col min="14857" max="14860" width="9.7109375" style="3" customWidth="1"/>
    <col min="14861" max="14861" width="16.5703125" style="3" bestFit="1" customWidth="1"/>
    <col min="14862" max="14862" width="16.28515625" style="3" customWidth="1"/>
    <col min="14863" max="14863" width="30.7109375" style="3" customWidth="1"/>
    <col min="14864" max="14867" width="9.140625" style="3"/>
    <col min="14868" max="14868" width="31" style="3" customWidth="1"/>
    <col min="14869" max="15104" width="9.140625" style="3"/>
    <col min="15105" max="15105" width="8.5703125" style="3" customWidth="1"/>
    <col min="15106" max="15106" width="43.28515625" style="3" customWidth="1"/>
    <col min="15107" max="15107" width="15.140625" style="3" customWidth="1"/>
    <col min="15108" max="15108" width="23.5703125" style="3" customWidth="1"/>
    <col min="15109" max="15109" width="18.7109375" style="3" customWidth="1"/>
    <col min="15110" max="15111" width="16.28515625" style="3" customWidth="1"/>
    <col min="15112" max="15112" width="12.42578125" style="3" bestFit="1" customWidth="1"/>
    <col min="15113" max="15116" width="9.7109375" style="3" customWidth="1"/>
    <col min="15117" max="15117" width="16.5703125" style="3" bestFit="1" customWidth="1"/>
    <col min="15118" max="15118" width="16.28515625" style="3" customWidth="1"/>
    <col min="15119" max="15119" width="30.7109375" style="3" customWidth="1"/>
    <col min="15120" max="15123" width="9.140625" style="3"/>
    <col min="15124" max="15124" width="31" style="3" customWidth="1"/>
    <col min="15125" max="15360" width="9.140625" style="3"/>
    <col min="15361" max="15361" width="8.5703125" style="3" customWidth="1"/>
    <col min="15362" max="15362" width="43.28515625" style="3" customWidth="1"/>
    <col min="15363" max="15363" width="15.140625" style="3" customWidth="1"/>
    <col min="15364" max="15364" width="23.5703125" style="3" customWidth="1"/>
    <col min="15365" max="15365" width="18.7109375" style="3" customWidth="1"/>
    <col min="15366" max="15367" width="16.28515625" style="3" customWidth="1"/>
    <col min="15368" max="15368" width="12.42578125" style="3" bestFit="1" customWidth="1"/>
    <col min="15369" max="15372" width="9.7109375" style="3" customWidth="1"/>
    <col min="15373" max="15373" width="16.5703125" style="3" bestFit="1" customWidth="1"/>
    <col min="15374" max="15374" width="16.28515625" style="3" customWidth="1"/>
    <col min="15375" max="15375" width="30.7109375" style="3" customWidth="1"/>
    <col min="15376" max="15379" width="9.140625" style="3"/>
    <col min="15380" max="15380" width="31" style="3" customWidth="1"/>
    <col min="15381" max="15616" width="9.140625" style="3"/>
    <col min="15617" max="15617" width="8.5703125" style="3" customWidth="1"/>
    <col min="15618" max="15618" width="43.28515625" style="3" customWidth="1"/>
    <col min="15619" max="15619" width="15.140625" style="3" customWidth="1"/>
    <col min="15620" max="15620" width="23.5703125" style="3" customWidth="1"/>
    <col min="15621" max="15621" width="18.7109375" style="3" customWidth="1"/>
    <col min="15622" max="15623" width="16.28515625" style="3" customWidth="1"/>
    <col min="15624" max="15624" width="12.42578125" style="3" bestFit="1" customWidth="1"/>
    <col min="15625" max="15628" width="9.7109375" style="3" customWidth="1"/>
    <col min="15629" max="15629" width="16.5703125" style="3" bestFit="1" customWidth="1"/>
    <col min="15630" max="15630" width="16.28515625" style="3" customWidth="1"/>
    <col min="15631" max="15631" width="30.7109375" style="3" customWidth="1"/>
    <col min="15632" max="15635" width="9.140625" style="3"/>
    <col min="15636" max="15636" width="31" style="3" customWidth="1"/>
    <col min="15637" max="15872" width="9.140625" style="3"/>
    <col min="15873" max="15873" width="8.5703125" style="3" customWidth="1"/>
    <col min="15874" max="15874" width="43.28515625" style="3" customWidth="1"/>
    <col min="15875" max="15875" width="15.140625" style="3" customWidth="1"/>
    <col min="15876" max="15876" width="23.5703125" style="3" customWidth="1"/>
    <col min="15877" max="15877" width="18.7109375" style="3" customWidth="1"/>
    <col min="15878" max="15879" width="16.28515625" style="3" customWidth="1"/>
    <col min="15880" max="15880" width="12.42578125" style="3" bestFit="1" customWidth="1"/>
    <col min="15881" max="15884" width="9.7109375" style="3" customWidth="1"/>
    <col min="15885" max="15885" width="16.5703125" style="3" bestFit="1" customWidth="1"/>
    <col min="15886" max="15886" width="16.28515625" style="3" customWidth="1"/>
    <col min="15887" max="15887" width="30.7109375" style="3" customWidth="1"/>
    <col min="15888" max="15891" width="9.140625" style="3"/>
    <col min="15892" max="15892" width="31" style="3" customWidth="1"/>
    <col min="15893" max="16128" width="9.140625" style="3"/>
    <col min="16129" max="16129" width="8.5703125" style="3" customWidth="1"/>
    <col min="16130" max="16130" width="43.28515625" style="3" customWidth="1"/>
    <col min="16131" max="16131" width="15.140625" style="3" customWidth="1"/>
    <col min="16132" max="16132" width="23.5703125" style="3" customWidth="1"/>
    <col min="16133" max="16133" width="18.7109375" style="3" customWidth="1"/>
    <col min="16134" max="16135" width="16.28515625" style="3" customWidth="1"/>
    <col min="16136" max="16136" width="12.42578125" style="3" bestFit="1" customWidth="1"/>
    <col min="16137" max="16140" width="9.7109375" style="3" customWidth="1"/>
    <col min="16141" max="16141" width="16.5703125" style="3" bestFit="1" customWidth="1"/>
    <col min="16142" max="16142" width="16.28515625" style="3" customWidth="1"/>
    <col min="16143" max="16143" width="30.7109375" style="3" customWidth="1"/>
    <col min="16144" max="16147" width="9.140625" style="3"/>
    <col min="16148" max="16148" width="31" style="3" customWidth="1"/>
    <col min="16149" max="16384" width="9.140625" style="3"/>
  </cols>
  <sheetData>
    <row r="1" spans="1:20" x14ac:dyDescent="0.25">
      <c r="F1" s="4"/>
      <c r="G1" s="4"/>
      <c r="H1" s="5"/>
      <c r="I1" s="5"/>
      <c r="J1" s="5"/>
      <c r="K1" s="6" t="s">
        <v>0</v>
      </c>
      <c r="L1" s="6"/>
      <c r="M1" s="6"/>
      <c r="N1" s="6"/>
      <c r="O1" s="6"/>
    </row>
    <row r="2" spans="1:20" x14ac:dyDescent="0.25">
      <c r="F2" s="4"/>
      <c r="G2" s="4"/>
      <c r="H2" s="5"/>
      <c r="I2" s="5"/>
      <c r="J2" s="5"/>
      <c r="K2" s="6" t="s">
        <v>93</v>
      </c>
      <c r="L2" s="6"/>
      <c r="M2" s="6"/>
      <c r="N2" s="6"/>
      <c r="O2" s="6"/>
    </row>
    <row r="3" spans="1:20" ht="14.25" x14ac:dyDescent="0.2">
      <c r="A3" s="7"/>
      <c r="B3" s="7"/>
      <c r="C3" s="7"/>
      <c r="D3" s="7"/>
      <c r="E3" s="7"/>
      <c r="F3" s="7"/>
      <c r="G3" s="7"/>
      <c r="H3" s="8"/>
      <c r="I3" s="8"/>
      <c r="J3" s="8"/>
      <c r="K3" s="8"/>
      <c r="L3" s="8"/>
      <c r="M3" s="7"/>
      <c r="N3" s="7"/>
      <c r="O3" s="7"/>
    </row>
    <row r="4" spans="1:20" ht="14.25" x14ac:dyDescent="0.2">
      <c r="A4" s="9" t="s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20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10"/>
    </row>
    <row r="6" spans="1:20" x14ac:dyDescent="0.25">
      <c r="A6" s="12" t="s">
        <v>2</v>
      </c>
      <c r="B6" s="13" t="s">
        <v>3</v>
      </c>
      <c r="C6" s="13" t="s">
        <v>4</v>
      </c>
      <c r="D6" s="13" t="s">
        <v>5</v>
      </c>
      <c r="E6" s="13" t="s">
        <v>6</v>
      </c>
      <c r="F6" s="14" t="s">
        <v>7</v>
      </c>
      <c r="G6" s="15"/>
      <c r="H6" s="15"/>
      <c r="I6" s="15"/>
      <c r="J6" s="15"/>
      <c r="K6" s="15"/>
      <c r="L6" s="15"/>
      <c r="M6" s="15"/>
      <c r="N6" s="15"/>
      <c r="O6" s="16" t="s">
        <v>8</v>
      </c>
    </row>
    <row r="7" spans="1:20" ht="51" customHeight="1" x14ac:dyDescent="0.2">
      <c r="A7" s="17"/>
      <c r="B7" s="18"/>
      <c r="C7" s="18"/>
      <c r="D7" s="18"/>
      <c r="E7" s="18"/>
      <c r="F7" s="19" t="s">
        <v>9</v>
      </c>
      <c r="G7" s="19" t="s">
        <v>10</v>
      </c>
      <c r="H7" s="20" t="s">
        <v>11</v>
      </c>
      <c r="I7" s="21"/>
      <c r="J7" s="21"/>
      <c r="K7" s="21"/>
      <c r="L7" s="21"/>
      <c r="M7" s="22" t="s">
        <v>12</v>
      </c>
      <c r="N7" s="22" t="s">
        <v>13</v>
      </c>
      <c r="O7" s="23"/>
      <c r="T7" s="24"/>
    </row>
    <row r="8" spans="1:20" x14ac:dyDescent="0.2">
      <c r="A8" s="25" t="s">
        <v>14</v>
      </c>
      <c r="B8" s="16" t="s">
        <v>15</v>
      </c>
      <c r="C8" s="13" t="s">
        <v>16</v>
      </c>
      <c r="D8" s="26" t="s">
        <v>17</v>
      </c>
      <c r="E8" s="27">
        <f>SUM(F8:N8)</f>
        <v>1071821.21</v>
      </c>
      <c r="F8" s="27">
        <f>SUM(F9:F12)</f>
        <v>524021.70999999996</v>
      </c>
      <c r="G8" s="27">
        <f>SUM(G9:G12)</f>
        <v>547799.5</v>
      </c>
      <c r="H8" s="28">
        <f>H9+H10+H11+H12</f>
        <v>0</v>
      </c>
      <c r="I8" s="29"/>
      <c r="J8" s="29"/>
      <c r="K8" s="29"/>
      <c r="L8" s="29"/>
      <c r="M8" s="27">
        <f>SUM(M9:M12)</f>
        <v>0</v>
      </c>
      <c r="N8" s="27">
        <f>SUM(N9:N12)</f>
        <v>0</v>
      </c>
      <c r="O8" s="30" t="s">
        <v>18</v>
      </c>
      <c r="T8" s="31"/>
    </row>
    <row r="9" spans="1:20" ht="30" x14ac:dyDescent="0.2">
      <c r="A9" s="32"/>
      <c r="B9" s="33"/>
      <c r="C9" s="34"/>
      <c r="D9" s="35" t="s">
        <v>19</v>
      </c>
      <c r="E9" s="27">
        <f t="shared" ref="E9:E17" si="0">SUM(F9:N9)</f>
        <v>514790.41000000003</v>
      </c>
      <c r="F9" s="27">
        <f t="shared" ref="F9:H12" si="1">F14+F22+F38+F46+F54</f>
        <v>314851.74</v>
      </c>
      <c r="G9" s="27">
        <f t="shared" si="1"/>
        <v>199938.67</v>
      </c>
      <c r="H9" s="28">
        <f t="shared" si="1"/>
        <v>0</v>
      </c>
      <c r="I9" s="29"/>
      <c r="J9" s="29"/>
      <c r="K9" s="29"/>
      <c r="L9" s="29"/>
      <c r="M9" s="27">
        <f t="shared" ref="M9:N12" si="2">M14+M22+M38+M46+M54</f>
        <v>0</v>
      </c>
      <c r="N9" s="27">
        <f t="shared" si="2"/>
        <v>0</v>
      </c>
      <c r="O9" s="30"/>
      <c r="T9" s="31"/>
    </row>
    <row r="10" spans="1:20" ht="30" x14ac:dyDescent="0.2">
      <c r="A10" s="32"/>
      <c r="B10" s="33"/>
      <c r="C10" s="34"/>
      <c r="D10" s="26" t="s">
        <v>20</v>
      </c>
      <c r="E10" s="27">
        <f t="shared" si="0"/>
        <v>323373.76</v>
      </c>
      <c r="F10" s="27">
        <f t="shared" si="1"/>
        <v>94933.23</v>
      </c>
      <c r="G10" s="27">
        <f t="shared" si="1"/>
        <v>228440.53</v>
      </c>
      <c r="H10" s="28">
        <f t="shared" si="1"/>
        <v>0</v>
      </c>
      <c r="I10" s="29"/>
      <c r="J10" s="29"/>
      <c r="K10" s="29"/>
      <c r="L10" s="29"/>
      <c r="M10" s="27">
        <f t="shared" si="2"/>
        <v>0</v>
      </c>
      <c r="N10" s="27">
        <f t="shared" si="2"/>
        <v>0</v>
      </c>
      <c r="O10" s="30"/>
      <c r="T10" s="31"/>
    </row>
    <row r="11" spans="1:20" ht="30" x14ac:dyDescent="0.2">
      <c r="A11" s="32"/>
      <c r="B11" s="33"/>
      <c r="C11" s="34"/>
      <c r="D11" s="36" t="s">
        <v>21</v>
      </c>
      <c r="E11" s="27">
        <f t="shared" si="0"/>
        <v>233657.03999999998</v>
      </c>
      <c r="F11" s="27">
        <f t="shared" si="1"/>
        <v>114236.73999999999</v>
      </c>
      <c r="G11" s="27">
        <f t="shared" si="1"/>
        <v>119420.3</v>
      </c>
      <c r="H11" s="28">
        <f t="shared" si="1"/>
        <v>0</v>
      </c>
      <c r="I11" s="29"/>
      <c r="J11" s="29"/>
      <c r="K11" s="29"/>
      <c r="L11" s="29"/>
      <c r="M11" s="27">
        <f t="shared" si="2"/>
        <v>0</v>
      </c>
      <c r="N11" s="27">
        <f t="shared" si="2"/>
        <v>0</v>
      </c>
      <c r="O11" s="30"/>
      <c r="T11" s="31"/>
    </row>
    <row r="12" spans="1:20" ht="30" x14ac:dyDescent="0.2">
      <c r="A12" s="37"/>
      <c r="B12" s="23"/>
      <c r="C12" s="34"/>
      <c r="D12" s="26" t="s">
        <v>22</v>
      </c>
      <c r="E12" s="27">
        <f t="shared" si="0"/>
        <v>0</v>
      </c>
      <c r="F12" s="27">
        <f t="shared" si="1"/>
        <v>0</v>
      </c>
      <c r="G12" s="27">
        <f t="shared" si="1"/>
        <v>0</v>
      </c>
      <c r="H12" s="28">
        <f t="shared" si="1"/>
        <v>0</v>
      </c>
      <c r="I12" s="29"/>
      <c r="J12" s="29"/>
      <c r="K12" s="29"/>
      <c r="L12" s="29"/>
      <c r="M12" s="27">
        <f t="shared" si="2"/>
        <v>0</v>
      </c>
      <c r="N12" s="27">
        <f t="shared" si="2"/>
        <v>0</v>
      </c>
      <c r="O12" s="30"/>
      <c r="T12" s="31"/>
    </row>
    <row r="13" spans="1:20" x14ac:dyDescent="0.2">
      <c r="A13" s="25" t="s">
        <v>23</v>
      </c>
      <c r="B13" s="16" t="s">
        <v>24</v>
      </c>
      <c r="C13" s="34" t="s">
        <v>16</v>
      </c>
      <c r="D13" s="26" t="s">
        <v>17</v>
      </c>
      <c r="E13" s="38">
        <f>SUM(F13:N13)</f>
        <v>641947.49</v>
      </c>
      <c r="F13" s="38">
        <f>F14+F15+F16+F17</f>
        <v>161863.99</v>
      </c>
      <c r="G13" s="38">
        <f>G14+G15+G16+G17</f>
        <v>480083.50000000006</v>
      </c>
      <c r="H13" s="39">
        <f>H14+H15+H16+H17</f>
        <v>0</v>
      </c>
      <c r="I13" s="40"/>
      <c r="J13" s="40"/>
      <c r="K13" s="40"/>
      <c r="L13" s="40"/>
      <c r="M13" s="38">
        <f>M14+M15+M16+M17</f>
        <v>0</v>
      </c>
      <c r="N13" s="38">
        <f>N14+N15+N16+N17</f>
        <v>0</v>
      </c>
      <c r="O13" s="30" t="s">
        <v>18</v>
      </c>
      <c r="T13" s="31"/>
    </row>
    <row r="14" spans="1:20" ht="30" x14ac:dyDescent="0.2">
      <c r="A14" s="32"/>
      <c r="B14" s="33"/>
      <c r="C14" s="34"/>
      <c r="D14" s="35" t="s">
        <v>19</v>
      </c>
      <c r="E14" s="38">
        <f t="shared" si="0"/>
        <v>178629.17</v>
      </c>
      <c r="F14" s="41">
        <v>31644.41</v>
      </c>
      <c r="G14" s="41">
        <v>146984.76</v>
      </c>
      <c r="H14" s="39">
        <v>0</v>
      </c>
      <c r="I14" s="40"/>
      <c r="J14" s="40"/>
      <c r="K14" s="40"/>
      <c r="L14" s="42"/>
      <c r="M14" s="38">
        <v>0</v>
      </c>
      <c r="N14" s="38">
        <v>0</v>
      </c>
      <c r="O14" s="30"/>
      <c r="T14" s="31"/>
    </row>
    <row r="15" spans="1:20" ht="30" x14ac:dyDescent="0.2">
      <c r="A15" s="32"/>
      <c r="B15" s="33"/>
      <c r="C15" s="34"/>
      <c r="D15" s="26" t="s">
        <v>20</v>
      </c>
      <c r="E15" s="38">
        <f t="shared" si="0"/>
        <v>323373.76</v>
      </c>
      <c r="F15" s="41">
        <v>94933.23</v>
      </c>
      <c r="G15" s="41">
        <v>228440.53</v>
      </c>
      <c r="H15" s="39">
        <v>0</v>
      </c>
      <c r="I15" s="40"/>
      <c r="J15" s="40"/>
      <c r="K15" s="40"/>
      <c r="L15" s="40"/>
      <c r="M15" s="38">
        <v>0</v>
      </c>
      <c r="N15" s="38">
        <v>0</v>
      </c>
      <c r="O15" s="30"/>
      <c r="T15" s="31"/>
    </row>
    <row r="16" spans="1:20" ht="30" x14ac:dyDescent="0.2">
      <c r="A16" s="32"/>
      <c r="B16" s="33"/>
      <c r="C16" s="34"/>
      <c r="D16" s="36" t="s">
        <v>21</v>
      </c>
      <c r="E16" s="38">
        <f t="shared" si="0"/>
        <v>139944.56</v>
      </c>
      <c r="F16" s="41">
        <v>35286.35</v>
      </c>
      <c r="G16" s="41">
        <v>104658.21</v>
      </c>
      <c r="H16" s="39">
        <v>0</v>
      </c>
      <c r="I16" s="40"/>
      <c r="J16" s="40"/>
      <c r="K16" s="40"/>
      <c r="L16" s="42"/>
      <c r="M16" s="38">
        <v>0</v>
      </c>
      <c r="N16" s="38">
        <v>0</v>
      </c>
      <c r="O16" s="30"/>
      <c r="T16" s="31"/>
    </row>
    <row r="17" spans="1:20" ht="30" x14ac:dyDescent="0.2">
      <c r="A17" s="32"/>
      <c r="B17" s="23"/>
      <c r="C17" s="34"/>
      <c r="D17" s="26" t="s">
        <v>22</v>
      </c>
      <c r="E17" s="38">
        <f t="shared" si="0"/>
        <v>0</v>
      </c>
      <c r="F17" s="41">
        <v>0</v>
      </c>
      <c r="G17" s="41">
        <v>0</v>
      </c>
      <c r="H17" s="39">
        <v>0</v>
      </c>
      <c r="I17" s="40"/>
      <c r="J17" s="40"/>
      <c r="K17" s="40"/>
      <c r="L17" s="40"/>
      <c r="M17" s="38">
        <v>0</v>
      </c>
      <c r="N17" s="38">
        <v>0</v>
      </c>
      <c r="O17" s="30"/>
      <c r="T17" s="31"/>
    </row>
    <row r="18" spans="1:20" x14ac:dyDescent="0.2">
      <c r="A18" s="32"/>
      <c r="B18" s="16" t="s">
        <v>25</v>
      </c>
      <c r="C18" s="34"/>
      <c r="D18" s="43"/>
      <c r="E18" s="44" t="s">
        <v>26</v>
      </c>
      <c r="F18" s="16" t="s">
        <v>9</v>
      </c>
      <c r="G18" s="16" t="s">
        <v>10</v>
      </c>
      <c r="H18" s="45" t="s">
        <v>27</v>
      </c>
      <c r="I18" s="46" t="s">
        <v>28</v>
      </c>
      <c r="J18" s="47"/>
      <c r="K18" s="47"/>
      <c r="L18" s="48"/>
      <c r="M18" s="13" t="s">
        <v>12</v>
      </c>
      <c r="N18" s="13" t="s">
        <v>13</v>
      </c>
      <c r="O18" s="30"/>
      <c r="T18" s="31"/>
    </row>
    <row r="19" spans="1:20" x14ac:dyDescent="0.2">
      <c r="A19" s="32"/>
      <c r="B19" s="33"/>
      <c r="C19" s="34"/>
      <c r="D19" s="49"/>
      <c r="E19" s="50"/>
      <c r="F19" s="23"/>
      <c r="G19" s="23"/>
      <c r="H19" s="51"/>
      <c r="I19" s="52" t="s">
        <v>29</v>
      </c>
      <c r="J19" s="52" t="s">
        <v>30</v>
      </c>
      <c r="K19" s="52" t="s">
        <v>31</v>
      </c>
      <c r="L19" s="52" t="s">
        <v>32</v>
      </c>
      <c r="M19" s="18"/>
      <c r="N19" s="18"/>
      <c r="O19" s="30"/>
      <c r="T19" s="31"/>
    </row>
    <row r="20" spans="1:20" x14ac:dyDescent="0.2">
      <c r="A20" s="37"/>
      <c r="B20" s="23"/>
      <c r="C20" s="34"/>
      <c r="D20" s="53"/>
      <c r="E20" s="54">
        <f>SUM(F20,G20,H20,M20,N20)</f>
        <v>2</v>
      </c>
      <c r="F20" s="54">
        <v>1</v>
      </c>
      <c r="G20" s="54">
        <v>1</v>
      </c>
      <c r="H20" s="55" t="s">
        <v>33</v>
      </c>
      <c r="I20" s="55" t="s">
        <v>33</v>
      </c>
      <c r="J20" s="55" t="s">
        <v>33</v>
      </c>
      <c r="K20" s="55" t="s">
        <v>33</v>
      </c>
      <c r="L20" s="55" t="s">
        <v>33</v>
      </c>
      <c r="M20" s="54" t="s">
        <v>33</v>
      </c>
      <c r="N20" s="54" t="s">
        <v>33</v>
      </c>
      <c r="O20" s="30"/>
      <c r="T20" s="31"/>
    </row>
    <row r="21" spans="1:20" x14ac:dyDescent="0.2">
      <c r="A21" s="25" t="s">
        <v>34</v>
      </c>
      <c r="B21" s="16" t="s">
        <v>35</v>
      </c>
      <c r="C21" s="34" t="s">
        <v>16</v>
      </c>
      <c r="D21" s="26" t="s">
        <v>17</v>
      </c>
      <c r="E21" s="38">
        <f>SUM(F21:N21)</f>
        <v>342157.72000000003</v>
      </c>
      <c r="F21" s="38">
        <f>F22+F23+F24+F25</f>
        <v>342157.72000000003</v>
      </c>
      <c r="G21" s="38">
        <f>G22+G23+G24+G25</f>
        <v>0</v>
      </c>
      <c r="H21" s="39">
        <f>H22+H23+H24+H25</f>
        <v>0</v>
      </c>
      <c r="I21" s="40"/>
      <c r="J21" s="40"/>
      <c r="K21" s="40"/>
      <c r="L21" s="40"/>
      <c r="M21" s="38">
        <f>M22+M23+M24+M25</f>
        <v>0</v>
      </c>
      <c r="N21" s="38">
        <f>N22+N23+N24+N25</f>
        <v>0</v>
      </c>
      <c r="O21" s="30" t="s">
        <v>18</v>
      </c>
      <c r="T21" s="31"/>
    </row>
    <row r="22" spans="1:20" ht="30" x14ac:dyDescent="0.2">
      <c r="A22" s="32"/>
      <c r="B22" s="33"/>
      <c r="C22" s="34"/>
      <c r="D22" s="35" t="s">
        <v>19</v>
      </c>
      <c r="E22" s="38">
        <f>SUM(F22:N22)</f>
        <v>267567.33</v>
      </c>
      <c r="F22" s="41">
        <v>267567.33</v>
      </c>
      <c r="G22" s="41">
        <v>0</v>
      </c>
      <c r="H22" s="39">
        <v>0</v>
      </c>
      <c r="I22" s="40"/>
      <c r="J22" s="40"/>
      <c r="K22" s="40"/>
      <c r="L22" s="42"/>
      <c r="M22" s="38">
        <v>0</v>
      </c>
      <c r="N22" s="38">
        <v>0</v>
      </c>
      <c r="O22" s="30"/>
      <c r="T22" s="31"/>
    </row>
    <row r="23" spans="1:20" ht="30" x14ac:dyDescent="0.2">
      <c r="A23" s="32"/>
      <c r="B23" s="33"/>
      <c r="C23" s="34"/>
      <c r="D23" s="26" t="s">
        <v>20</v>
      </c>
      <c r="E23" s="38">
        <f>SUM(F23:N23)</f>
        <v>0</v>
      </c>
      <c r="F23" s="41">
        <v>0</v>
      </c>
      <c r="G23" s="41">
        <v>0</v>
      </c>
      <c r="H23" s="39">
        <v>0</v>
      </c>
      <c r="I23" s="40"/>
      <c r="J23" s="40"/>
      <c r="K23" s="40"/>
      <c r="L23" s="42"/>
      <c r="M23" s="38">
        <v>0</v>
      </c>
      <c r="N23" s="38">
        <v>0</v>
      </c>
      <c r="O23" s="30"/>
      <c r="T23" s="31"/>
    </row>
    <row r="24" spans="1:20" ht="30" x14ac:dyDescent="0.2">
      <c r="A24" s="32"/>
      <c r="B24" s="33"/>
      <c r="C24" s="34"/>
      <c r="D24" s="36" t="s">
        <v>21</v>
      </c>
      <c r="E24" s="38">
        <f>SUM(F24:N24)</f>
        <v>74590.39</v>
      </c>
      <c r="F24" s="41">
        <v>74590.39</v>
      </c>
      <c r="G24" s="41">
        <v>0</v>
      </c>
      <c r="H24" s="39">
        <v>0</v>
      </c>
      <c r="I24" s="40"/>
      <c r="J24" s="40"/>
      <c r="K24" s="40"/>
      <c r="L24" s="42"/>
      <c r="M24" s="38">
        <v>0</v>
      </c>
      <c r="N24" s="38">
        <v>0</v>
      </c>
      <c r="O24" s="30"/>
      <c r="T24" s="31"/>
    </row>
    <row r="25" spans="1:20" ht="30" x14ac:dyDescent="0.2">
      <c r="A25" s="32"/>
      <c r="B25" s="23"/>
      <c r="C25" s="34"/>
      <c r="D25" s="26" t="s">
        <v>22</v>
      </c>
      <c r="E25" s="38">
        <f>SUM(F25:N25)</f>
        <v>0</v>
      </c>
      <c r="F25" s="41">
        <v>0</v>
      </c>
      <c r="G25" s="41">
        <v>0</v>
      </c>
      <c r="H25" s="39">
        <v>0</v>
      </c>
      <c r="I25" s="40"/>
      <c r="J25" s="40"/>
      <c r="K25" s="40"/>
      <c r="L25" s="42"/>
      <c r="M25" s="38">
        <v>0</v>
      </c>
      <c r="N25" s="38">
        <v>0</v>
      </c>
      <c r="O25" s="30"/>
      <c r="T25" s="31"/>
    </row>
    <row r="26" spans="1:20" x14ac:dyDescent="0.2">
      <c r="A26" s="32"/>
      <c r="B26" s="16" t="s">
        <v>36</v>
      </c>
      <c r="C26" s="34"/>
      <c r="D26" s="56"/>
      <c r="E26" s="57" t="s">
        <v>26</v>
      </c>
      <c r="F26" s="16" t="s">
        <v>9</v>
      </c>
      <c r="G26" s="16" t="s">
        <v>10</v>
      </c>
      <c r="H26" s="58" t="s">
        <v>27</v>
      </c>
      <c r="I26" s="58" t="s">
        <v>28</v>
      </c>
      <c r="J26" s="58"/>
      <c r="K26" s="58"/>
      <c r="L26" s="58"/>
      <c r="M26" s="59" t="s">
        <v>12</v>
      </c>
      <c r="N26" s="59" t="s">
        <v>13</v>
      </c>
      <c r="O26" s="30"/>
      <c r="T26" s="31"/>
    </row>
    <row r="27" spans="1:20" x14ac:dyDescent="0.2">
      <c r="A27" s="32"/>
      <c r="B27" s="33"/>
      <c r="C27" s="34"/>
      <c r="D27" s="56"/>
      <c r="E27" s="57"/>
      <c r="F27" s="23"/>
      <c r="G27" s="23"/>
      <c r="H27" s="58"/>
      <c r="I27" s="52" t="s">
        <v>29</v>
      </c>
      <c r="J27" s="52" t="s">
        <v>30</v>
      </c>
      <c r="K27" s="52" t="s">
        <v>31</v>
      </c>
      <c r="L27" s="52" t="s">
        <v>32</v>
      </c>
      <c r="M27" s="59"/>
      <c r="N27" s="59"/>
      <c r="O27" s="30"/>
      <c r="T27" s="31"/>
    </row>
    <row r="28" spans="1:20" x14ac:dyDescent="0.2">
      <c r="A28" s="37"/>
      <c r="B28" s="23"/>
      <c r="C28" s="18"/>
      <c r="D28" s="56"/>
      <c r="E28" s="54">
        <f>SUM(F28,G28,H28,M28,N28)</f>
        <v>1</v>
      </c>
      <c r="F28" s="54">
        <v>1</v>
      </c>
      <c r="G28" s="54">
        <v>0</v>
      </c>
      <c r="H28" s="55" t="s">
        <v>33</v>
      </c>
      <c r="I28" s="55" t="s">
        <v>33</v>
      </c>
      <c r="J28" s="55" t="s">
        <v>33</v>
      </c>
      <c r="K28" s="55" t="s">
        <v>33</v>
      </c>
      <c r="L28" s="55" t="s">
        <v>33</v>
      </c>
      <c r="M28" s="54" t="s">
        <v>33</v>
      </c>
      <c r="N28" s="54" t="s">
        <v>33</v>
      </c>
      <c r="O28" s="30"/>
      <c r="T28" s="31"/>
    </row>
    <row r="29" spans="1:20" x14ac:dyDescent="0.2">
      <c r="A29" s="25" t="s">
        <v>34</v>
      </c>
      <c r="B29" s="16" t="s">
        <v>35</v>
      </c>
      <c r="C29" s="34" t="s">
        <v>16</v>
      </c>
      <c r="D29" s="26" t="s">
        <v>17</v>
      </c>
      <c r="E29" s="38">
        <f>SUM(F29:N29)</f>
        <v>342157.72000000003</v>
      </c>
      <c r="F29" s="38">
        <f>F30+F31+F32+F33</f>
        <v>342157.72000000003</v>
      </c>
      <c r="G29" s="38">
        <f>G30+G31+G32+G33</f>
        <v>0</v>
      </c>
      <c r="H29" s="39">
        <f>H30+H31+H32+H33</f>
        <v>0</v>
      </c>
      <c r="I29" s="40"/>
      <c r="J29" s="40"/>
      <c r="K29" s="40"/>
      <c r="L29" s="40"/>
      <c r="M29" s="38">
        <f>M30+M31+M32+M33</f>
        <v>0</v>
      </c>
      <c r="N29" s="38">
        <f>N30+N31+N32+N33</f>
        <v>0</v>
      </c>
      <c r="O29" s="30" t="s">
        <v>18</v>
      </c>
      <c r="T29" s="31"/>
    </row>
    <row r="30" spans="1:20" ht="30" x14ac:dyDescent="0.2">
      <c r="A30" s="32"/>
      <c r="B30" s="33"/>
      <c r="C30" s="34"/>
      <c r="D30" s="35" t="s">
        <v>19</v>
      </c>
      <c r="E30" s="38">
        <f>SUM(F30:N30)</f>
        <v>267567.33</v>
      </c>
      <c r="F30" s="41">
        <v>267567.33</v>
      </c>
      <c r="G30" s="41">
        <v>0</v>
      </c>
      <c r="H30" s="39">
        <v>0</v>
      </c>
      <c r="I30" s="40"/>
      <c r="J30" s="40"/>
      <c r="K30" s="40"/>
      <c r="L30" s="42"/>
      <c r="M30" s="38">
        <v>0</v>
      </c>
      <c r="N30" s="38">
        <v>0</v>
      </c>
      <c r="O30" s="30"/>
      <c r="T30" s="31"/>
    </row>
    <row r="31" spans="1:20" ht="30" x14ac:dyDescent="0.2">
      <c r="A31" s="32"/>
      <c r="B31" s="33"/>
      <c r="C31" s="34"/>
      <c r="D31" s="26" t="s">
        <v>20</v>
      </c>
      <c r="E31" s="38">
        <f>SUM(F31:N31)</f>
        <v>0</v>
      </c>
      <c r="F31" s="41">
        <v>0</v>
      </c>
      <c r="G31" s="41">
        <v>0</v>
      </c>
      <c r="H31" s="39">
        <v>0</v>
      </c>
      <c r="I31" s="40"/>
      <c r="J31" s="40"/>
      <c r="K31" s="40"/>
      <c r="L31" s="42"/>
      <c r="M31" s="38">
        <v>0</v>
      </c>
      <c r="N31" s="38">
        <v>0</v>
      </c>
      <c r="O31" s="30"/>
      <c r="T31" s="31"/>
    </row>
    <row r="32" spans="1:20" ht="30" x14ac:dyDescent="0.2">
      <c r="A32" s="32"/>
      <c r="B32" s="33"/>
      <c r="C32" s="34"/>
      <c r="D32" s="36" t="s">
        <v>21</v>
      </c>
      <c r="E32" s="38">
        <f>SUM(F32:N32)</f>
        <v>74590.39</v>
      </c>
      <c r="F32" s="41">
        <v>74590.39</v>
      </c>
      <c r="G32" s="41">
        <v>0</v>
      </c>
      <c r="H32" s="39">
        <v>0</v>
      </c>
      <c r="I32" s="40"/>
      <c r="J32" s="40"/>
      <c r="K32" s="40"/>
      <c r="L32" s="42"/>
      <c r="M32" s="38">
        <v>0</v>
      </c>
      <c r="N32" s="38">
        <v>0</v>
      </c>
      <c r="O32" s="30"/>
      <c r="T32" s="31"/>
    </row>
    <row r="33" spans="1:20" ht="30" x14ac:dyDescent="0.2">
      <c r="A33" s="32"/>
      <c r="B33" s="23"/>
      <c r="C33" s="34"/>
      <c r="D33" s="26" t="s">
        <v>22</v>
      </c>
      <c r="E33" s="38">
        <f>SUM(F33:N33)</f>
        <v>0</v>
      </c>
      <c r="F33" s="41">
        <v>0</v>
      </c>
      <c r="G33" s="41">
        <v>0</v>
      </c>
      <c r="H33" s="39">
        <v>0</v>
      </c>
      <c r="I33" s="40"/>
      <c r="J33" s="40"/>
      <c r="K33" s="40"/>
      <c r="L33" s="42"/>
      <c r="M33" s="38">
        <v>0</v>
      </c>
      <c r="N33" s="38">
        <v>0</v>
      </c>
      <c r="O33" s="30"/>
      <c r="T33" s="31"/>
    </row>
    <row r="34" spans="1:20" x14ac:dyDescent="0.2">
      <c r="A34" s="32"/>
      <c r="B34" s="16" t="s">
        <v>36</v>
      </c>
      <c r="C34" s="34"/>
      <c r="D34" s="56"/>
      <c r="E34" s="57" t="s">
        <v>26</v>
      </c>
      <c r="F34" s="16" t="s">
        <v>9</v>
      </c>
      <c r="G34" s="16" t="s">
        <v>10</v>
      </c>
      <c r="H34" s="58" t="s">
        <v>27</v>
      </c>
      <c r="I34" s="58" t="s">
        <v>28</v>
      </c>
      <c r="J34" s="58"/>
      <c r="K34" s="58"/>
      <c r="L34" s="58"/>
      <c r="M34" s="59" t="s">
        <v>12</v>
      </c>
      <c r="N34" s="59" t="s">
        <v>13</v>
      </c>
      <c r="O34" s="30"/>
      <c r="T34" s="31"/>
    </row>
    <row r="35" spans="1:20" x14ac:dyDescent="0.2">
      <c r="A35" s="32"/>
      <c r="B35" s="33"/>
      <c r="C35" s="34"/>
      <c r="D35" s="56"/>
      <c r="E35" s="57"/>
      <c r="F35" s="23"/>
      <c r="G35" s="23"/>
      <c r="H35" s="58"/>
      <c r="I35" s="52" t="s">
        <v>29</v>
      </c>
      <c r="J35" s="52" t="s">
        <v>30</v>
      </c>
      <c r="K35" s="52" t="s">
        <v>31</v>
      </c>
      <c r="L35" s="52" t="s">
        <v>32</v>
      </c>
      <c r="M35" s="59"/>
      <c r="N35" s="59"/>
      <c r="O35" s="30"/>
      <c r="T35" s="31"/>
    </row>
    <row r="36" spans="1:20" x14ac:dyDescent="0.2">
      <c r="A36" s="37"/>
      <c r="B36" s="23"/>
      <c r="C36" s="18"/>
      <c r="D36" s="56"/>
      <c r="E36" s="54">
        <f>SUM(F36,G36,H36,M36,N36)</f>
        <v>1</v>
      </c>
      <c r="F36" s="54">
        <v>1</v>
      </c>
      <c r="G36" s="54">
        <v>0</v>
      </c>
      <c r="H36" s="55" t="s">
        <v>33</v>
      </c>
      <c r="I36" s="55" t="s">
        <v>33</v>
      </c>
      <c r="J36" s="55" t="s">
        <v>33</v>
      </c>
      <c r="K36" s="55" t="s">
        <v>33</v>
      </c>
      <c r="L36" s="55" t="s">
        <v>33</v>
      </c>
      <c r="M36" s="54" t="s">
        <v>33</v>
      </c>
      <c r="N36" s="54" t="s">
        <v>33</v>
      </c>
      <c r="O36" s="30"/>
      <c r="T36" s="31"/>
    </row>
    <row r="37" spans="1:20" x14ac:dyDescent="0.2">
      <c r="A37" s="25" t="s">
        <v>37</v>
      </c>
      <c r="B37" s="16" t="s">
        <v>38</v>
      </c>
      <c r="C37" s="13" t="s">
        <v>16</v>
      </c>
      <c r="D37" s="26" t="s">
        <v>17</v>
      </c>
      <c r="E37" s="38">
        <f>SUM(F37:N37)</f>
        <v>67716</v>
      </c>
      <c r="F37" s="38">
        <f>F38+F39+F40+F41</f>
        <v>0</v>
      </c>
      <c r="G37" s="38">
        <f>G38+G39+G40+G41</f>
        <v>67716</v>
      </c>
      <c r="H37" s="39">
        <f>H38+H39+H40+H41</f>
        <v>0</v>
      </c>
      <c r="I37" s="40"/>
      <c r="J37" s="40"/>
      <c r="K37" s="40"/>
      <c r="L37" s="40"/>
      <c r="M37" s="38">
        <f>M38+M39+M40+M41</f>
        <v>0</v>
      </c>
      <c r="N37" s="38">
        <f>N38+N39+N40+N41</f>
        <v>0</v>
      </c>
      <c r="O37" s="30" t="s">
        <v>18</v>
      </c>
      <c r="T37" s="31"/>
    </row>
    <row r="38" spans="1:20" ht="30" x14ac:dyDescent="0.2">
      <c r="A38" s="32"/>
      <c r="B38" s="33"/>
      <c r="C38" s="34"/>
      <c r="D38" s="35" t="s">
        <v>19</v>
      </c>
      <c r="E38" s="38">
        <f>SUM(F38:N38)</f>
        <v>52953.91</v>
      </c>
      <c r="F38" s="41">
        <v>0</v>
      </c>
      <c r="G38" s="41">
        <v>52953.91</v>
      </c>
      <c r="H38" s="39">
        <v>0</v>
      </c>
      <c r="I38" s="40"/>
      <c r="J38" s="40"/>
      <c r="K38" s="40"/>
      <c r="L38" s="42"/>
      <c r="M38" s="38">
        <v>0</v>
      </c>
      <c r="N38" s="38">
        <v>0</v>
      </c>
      <c r="O38" s="30"/>
    </row>
    <row r="39" spans="1:20" ht="30" x14ac:dyDescent="0.2">
      <c r="A39" s="32"/>
      <c r="B39" s="33"/>
      <c r="C39" s="34"/>
      <c r="D39" s="26" t="s">
        <v>20</v>
      </c>
      <c r="E39" s="38">
        <f>SUM(F39:N39)</f>
        <v>0</v>
      </c>
      <c r="F39" s="41">
        <v>0</v>
      </c>
      <c r="G39" s="41">
        <v>0</v>
      </c>
      <c r="H39" s="39">
        <v>0</v>
      </c>
      <c r="I39" s="40"/>
      <c r="J39" s="40"/>
      <c r="K39" s="40"/>
      <c r="L39" s="42"/>
      <c r="M39" s="38">
        <v>0</v>
      </c>
      <c r="N39" s="38">
        <v>0</v>
      </c>
      <c r="O39" s="30"/>
    </row>
    <row r="40" spans="1:20" ht="30" x14ac:dyDescent="0.2">
      <c r="A40" s="32"/>
      <c r="B40" s="33"/>
      <c r="C40" s="34"/>
      <c r="D40" s="36" t="s">
        <v>21</v>
      </c>
      <c r="E40" s="38">
        <f>SUM(F40:N40)</f>
        <v>14762.09</v>
      </c>
      <c r="F40" s="41">
        <v>0</v>
      </c>
      <c r="G40" s="41">
        <v>14762.09</v>
      </c>
      <c r="H40" s="39">
        <v>0</v>
      </c>
      <c r="I40" s="40"/>
      <c r="J40" s="40"/>
      <c r="K40" s="40"/>
      <c r="L40" s="42"/>
      <c r="M40" s="38">
        <v>0</v>
      </c>
      <c r="N40" s="38">
        <v>0</v>
      </c>
      <c r="O40" s="30"/>
    </row>
    <row r="41" spans="1:20" ht="30" x14ac:dyDescent="0.2">
      <c r="A41" s="32"/>
      <c r="B41" s="23"/>
      <c r="C41" s="34"/>
      <c r="D41" s="26" t="s">
        <v>22</v>
      </c>
      <c r="E41" s="38">
        <f>SUM(F41:N41)</f>
        <v>0</v>
      </c>
      <c r="F41" s="41">
        <v>0</v>
      </c>
      <c r="G41" s="41">
        <v>0</v>
      </c>
      <c r="H41" s="39">
        <v>0</v>
      </c>
      <c r="I41" s="40"/>
      <c r="J41" s="40"/>
      <c r="K41" s="40"/>
      <c r="L41" s="42"/>
      <c r="M41" s="38">
        <v>0</v>
      </c>
      <c r="N41" s="38">
        <v>0</v>
      </c>
      <c r="O41" s="30"/>
    </row>
    <row r="42" spans="1:20" x14ac:dyDescent="0.2">
      <c r="A42" s="32"/>
      <c r="B42" s="16" t="s">
        <v>39</v>
      </c>
      <c r="C42" s="34"/>
      <c r="D42" s="43"/>
      <c r="E42" s="44" t="s">
        <v>26</v>
      </c>
      <c r="F42" s="16" t="s">
        <v>9</v>
      </c>
      <c r="G42" s="16" t="s">
        <v>10</v>
      </c>
      <c r="H42" s="45" t="s">
        <v>27</v>
      </c>
      <c r="I42" s="46" t="s">
        <v>28</v>
      </c>
      <c r="J42" s="47"/>
      <c r="K42" s="47"/>
      <c r="L42" s="48"/>
      <c r="M42" s="13" t="s">
        <v>12</v>
      </c>
      <c r="N42" s="13" t="s">
        <v>13</v>
      </c>
      <c r="O42" s="30"/>
    </row>
    <row r="43" spans="1:20" x14ac:dyDescent="0.2">
      <c r="A43" s="32"/>
      <c r="B43" s="33"/>
      <c r="C43" s="34"/>
      <c r="D43" s="49"/>
      <c r="E43" s="50"/>
      <c r="F43" s="23"/>
      <c r="G43" s="23"/>
      <c r="H43" s="51"/>
      <c r="I43" s="52" t="s">
        <v>29</v>
      </c>
      <c r="J43" s="52" t="s">
        <v>30</v>
      </c>
      <c r="K43" s="52" t="s">
        <v>31</v>
      </c>
      <c r="L43" s="52" t="s">
        <v>32</v>
      </c>
      <c r="M43" s="18"/>
      <c r="N43" s="18"/>
      <c r="O43" s="30"/>
    </row>
    <row r="44" spans="1:20" x14ac:dyDescent="0.2">
      <c r="A44" s="37"/>
      <c r="B44" s="23"/>
      <c r="C44" s="34"/>
      <c r="D44" s="53"/>
      <c r="E44" s="54">
        <f>SUM(F44,G44,H44,M44,N44)</f>
        <v>1</v>
      </c>
      <c r="F44" s="54">
        <v>0</v>
      </c>
      <c r="G44" s="54">
        <v>1</v>
      </c>
      <c r="H44" s="55" t="s">
        <v>33</v>
      </c>
      <c r="I44" s="55" t="s">
        <v>33</v>
      </c>
      <c r="J44" s="55" t="s">
        <v>33</v>
      </c>
      <c r="K44" s="55" t="s">
        <v>33</v>
      </c>
      <c r="L44" s="55" t="s">
        <v>33</v>
      </c>
      <c r="M44" s="54" t="s">
        <v>33</v>
      </c>
      <c r="N44" s="54" t="s">
        <v>33</v>
      </c>
      <c r="O44" s="30"/>
    </row>
    <row r="45" spans="1:20" x14ac:dyDescent="0.2">
      <c r="A45" s="25" t="s">
        <v>40</v>
      </c>
      <c r="B45" s="16" t="s">
        <v>41</v>
      </c>
      <c r="C45" s="34" t="s">
        <v>16</v>
      </c>
      <c r="D45" s="26" t="s">
        <v>17</v>
      </c>
      <c r="E45" s="38">
        <f>SUM(F45:N45)</f>
        <v>0</v>
      </c>
      <c r="F45" s="38">
        <f>F46+F47+F48+F49</f>
        <v>0</v>
      </c>
      <c r="G45" s="38">
        <f>G46+G47+G48+G49</f>
        <v>0</v>
      </c>
      <c r="H45" s="39">
        <f>H46+H47+H48+H49</f>
        <v>0</v>
      </c>
      <c r="I45" s="40"/>
      <c r="J45" s="40"/>
      <c r="K45" s="40"/>
      <c r="L45" s="40"/>
      <c r="M45" s="38">
        <f>M46+M47+M48+M49</f>
        <v>0</v>
      </c>
      <c r="N45" s="38">
        <f>N46+N47+N48+N49</f>
        <v>0</v>
      </c>
      <c r="O45" s="30" t="s">
        <v>18</v>
      </c>
    </row>
    <row r="46" spans="1:20" ht="30" x14ac:dyDescent="0.2">
      <c r="A46" s="32"/>
      <c r="B46" s="33"/>
      <c r="C46" s="34"/>
      <c r="D46" s="26" t="s">
        <v>19</v>
      </c>
      <c r="E46" s="38">
        <f>SUM(F46:N46)</f>
        <v>0</v>
      </c>
      <c r="F46" s="41">
        <v>0</v>
      </c>
      <c r="G46" s="41">
        <v>0</v>
      </c>
      <c r="H46" s="39">
        <v>0</v>
      </c>
      <c r="I46" s="40"/>
      <c r="J46" s="40"/>
      <c r="K46" s="40"/>
      <c r="L46" s="42"/>
      <c r="M46" s="38">
        <v>0</v>
      </c>
      <c r="N46" s="38">
        <v>0</v>
      </c>
      <c r="O46" s="30"/>
    </row>
    <row r="47" spans="1:20" ht="30" x14ac:dyDescent="0.2">
      <c r="A47" s="32"/>
      <c r="B47" s="33"/>
      <c r="C47" s="34"/>
      <c r="D47" s="26" t="s">
        <v>20</v>
      </c>
      <c r="E47" s="38">
        <f>SUM(F47:N47)</f>
        <v>0</v>
      </c>
      <c r="F47" s="41">
        <v>0</v>
      </c>
      <c r="G47" s="41">
        <v>0</v>
      </c>
      <c r="H47" s="39">
        <v>0</v>
      </c>
      <c r="I47" s="40"/>
      <c r="J47" s="40"/>
      <c r="K47" s="40"/>
      <c r="L47" s="42"/>
      <c r="M47" s="38">
        <v>0</v>
      </c>
      <c r="N47" s="38">
        <v>0</v>
      </c>
      <c r="O47" s="30"/>
    </row>
    <row r="48" spans="1:20" ht="30" x14ac:dyDescent="0.2">
      <c r="A48" s="32"/>
      <c r="B48" s="33"/>
      <c r="C48" s="34"/>
      <c r="D48" s="26" t="s">
        <v>21</v>
      </c>
      <c r="E48" s="38">
        <f>SUM(F48:N48)</f>
        <v>0</v>
      </c>
      <c r="F48" s="41">
        <v>0</v>
      </c>
      <c r="G48" s="41">
        <v>0</v>
      </c>
      <c r="H48" s="39">
        <v>0</v>
      </c>
      <c r="I48" s="40"/>
      <c r="J48" s="40"/>
      <c r="K48" s="40"/>
      <c r="L48" s="42"/>
      <c r="M48" s="38">
        <v>0</v>
      </c>
      <c r="N48" s="38">
        <v>0</v>
      </c>
      <c r="O48" s="30"/>
    </row>
    <row r="49" spans="1:15" ht="30" x14ac:dyDescent="0.2">
      <c r="A49" s="32"/>
      <c r="B49" s="23"/>
      <c r="C49" s="34"/>
      <c r="D49" s="26" t="s">
        <v>22</v>
      </c>
      <c r="E49" s="38">
        <f>SUM(F49:N49)</f>
        <v>0</v>
      </c>
      <c r="F49" s="41">
        <v>0</v>
      </c>
      <c r="G49" s="41">
        <v>0</v>
      </c>
      <c r="H49" s="39">
        <v>0</v>
      </c>
      <c r="I49" s="40"/>
      <c r="J49" s="40"/>
      <c r="K49" s="40"/>
      <c r="L49" s="42"/>
      <c r="M49" s="38">
        <v>0</v>
      </c>
      <c r="N49" s="38">
        <v>0</v>
      </c>
      <c r="O49" s="30"/>
    </row>
    <row r="50" spans="1:15" x14ac:dyDescent="0.2">
      <c r="A50" s="32"/>
      <c r="B50" s="16" t="s">
        <v>42</v>
      </c>
      <c r="C50" s="34"/>
      <c r="D50" s="43"/>
      <c r="E50" s="44" t="s">
        <v>26</v>
      </c>
      <c r="F50" s="16" t="s">
        <v>9</v>
      </c>
      <c r="G50" s="16" t="s">
        <v>10</v>
      </c>
      <c r="H50" s="45" t="s">
        <v>27</v>
      </c>
      <c r="I50" s="46" t="s">
        <v>28</v>
      </c>
      <c r="J50" s="47"/>
      <c r="K50" s="47"/>
      <c r="L50" s="48"/>
      <c r="M50" s="13" t="s">
        <v>12</v>
      </c>
      <c r="N50" s="13" t="s">
        <v>13</v>
      </c>
      <c r="O50" s="30"/>
    </row>
    <row r="51" spans="1:15" x14ac:dyDescent="0.2">
      <c r="A51" s="32"/>
      <c r="B51" s="33"/>
      <c r="C51" s="34"/>
      <c r="D51" s="49"/>
      <c r="E51" s="50"/>
      <c r="F51" s="23"/>
      <c r="G51" s="23"/>
      <c r="H51" s="51"/>
      <c r="I51" s="52" t="s">
        <v>29</v>
      </c>
      <c r="J51" s="52" t="s">
        <v>30</v>
      </c>
      <c r="K51" s="52" t="s">
        <v>31</v>
      </c>
      <c r="L51" s="52" t="s">
        <v>32</v>
      </c>
      <c r="M51" s="18"/>
      <c r="N51" s="18"/>
      <c r="O51" s="30"/>
    </row>
    <row r="52" spans="1:15" ht="355.5" customHeight="1" x14ac:dyDescent="0.2">
      <c r="A52" s="37"/>
      <c r="B52" s="23"/>
      <c r="C52" s="18"/>
      <c r="D52" s="53"/>
      <c r="E52" s="54">
        <f>SUM(F52,G52,H52,M52,N52)</f>
        <v>0</v>
      </c>
      <c r="F52" s="54">
        <v>0</v>
      </c>
      <c r="G52" s="54">
        <v>0</v>
      </c>
      <c r="H52" s="55" t="s">
        <v>33</v>
      </c>
      <c r="I52" s="55" t="s">
        <v>33</v>
      </c>
      <c r="J52" s="55" t="s">
        <v>33</v>
      </c>
      <c r="K52" s="55" t="s">
        <v>33</v>
      </c>
      <c r="L52" s="55" t="s">
        <v>33</v>
      </c>
      <c r="M52" s="54" t="s">
        <v>33</v>
      </c>
      <c r="N52" s="54" t="s">
        <v>33</v>
      </c>
      <c r="O52" s="30"/>
    </row>
    <row r="53" spans="1:15" x14ac:dyDescent="0.2">
      <c r="A53" s="25" t="s">
        <v>43</v>
      </c>
      <c r="B53" s="16" t="s">
        <v>44</v>
      </c>
      <c r="C53" s="13" t="s">
        <v>16</v>
      </c>
      <c r="D53" s="26" t="s">
        <v>17</v>
      </c>
      <c r="E53" s="38">
        <f>SUM(F53:N53)</f>
        <v>20000</v>
      </c>
      <c r="F53" s="38">
        <f>F54+F55+F56+F57</f>
        <v>20000</v>
      </c>
      <c r="G53" s="38">
        <f>G54+G55+G56+G57</f>
        <v>0</v>
      </c>
      <c r="H53" s="39">
        <f>H54+H55+H56+H57</f>
        <v>0</v>
      </c>
      <c r="I53" s="40"/>
      <c r="J53" s="40"/>
      <c r="K53" s="40"/>
      <c r="L53" s="40"/>
      <c r="M53" s="38">
        <f>M54+M55+M56+M57</f>
        <v>0</v>
      </c>
      <c r="N53" s="38">
        <f>N54+N55+N56+N57</f>
        <v>0</v>
      </c>
      <c r="O53" s="30" t="s">
        <v>18</v>
      </c>
    </row>
    <row r="54" spans="1:15" ht="30" x14ac:dyDescent="0.2">
      <c r="A54" s="32"/>
      <c r="B54" s="33"/>
      <c r="C54" s="34"/>
      <c r="D54" s="26" t="s">
        <v>19</v>
      </c>
      <c r="E54" s="38">
        <f>SUM(F54:N54)</f>
        <v>15640</v>
      </c>
      <c r="F54" s="41">
        <v>15640</v>
      </c>
      <c r="G54" s="41">
        <v>0</v>
      </c>
      <c r="H54" s="39">
        <v>0</v>
      </c>
      <c r="I54" s="40"/>
      <c r="J54" s="40"/>
      <c r="K54" s="40"/>
      <c r="L54" s="42"/>
      <c r="M54" s="38">
        <v>0</v>
      </c>
      <c r="N54" s="38">
        <v>0</v>
      </c>
      <c r="O54" s="30"/>
    </row>
    <row r="55" spans="1:15" ht="30" x14ac:dyDescent="0.2">
      <c r="A55" s="32"/>
      <c r="B55" s="33"/>
      <c r="C55" s="34"/>
      <c r="D55" s="26" t="s">
        <v>20</v>
      </c>
      <c r="E55" s="38">
        <f>SUM(F55:N55)</f>
        <v>0</v>
      </c>
      <c r="F55" s="41">
        <v>0</v>
      </c>
      <c r="G55" s="41">
        <v>0</v>
      </c>
      <c r="H55" s="39">
        <v>0</v>
      </c>
      <c r="I55" s="40"/>
      <c r="J55" s="40"/>
      <c r="K55" s="40"/>
      <c r="L55" s="42"/>
      <c r="M55" s="38">
        <v>0</v>
      </c>
      <c r="N55" s="38">
        <v>0</v>
      </c>
      <c r="O55" s="30"/>
    </row>
    <row r="56" spans="1:15" ht="30" x14ac:dyDescent="0.2">
      <c r="A56" s="32"/>
      <c r="B56" s="33"/>
      <c r="C56" s="34"/>
      <c r="D56" s="26" t="s">
        <v>21</v>
      </c>
      <c r="E56" s="38">
        <f>SUM(F56:N56)</f>
        <v>4360</v>
      </c>
      <c r="F56" s="41">
        <v>4360</v>
      </c>
      <c r="G56" s="41">
        <v>0</v>
      </c>
      <c r="H56" s="39">
        <v>0</v>
      </c>
      <c r="I56" s="40"/>
      <c r="J56" s="40"/>
      <c r="K56" s="40"/>
      <c r="L56" s="42"/>
      <c r="M56" s="38">
        <v>0</v>
      </c>
      <c r="N56" s="38">
        <v>0</v>
      </c>
      <c r="O56" s="30"/>
    </row>
    <row r="57" spans="1:15" ht="30" x14ac:dyDescent="0.2">
      <c r="A57" s="32"/>
      <c r="B57" s="23"/>
      <c r="C57" s="34"/>
      <c r="D57" s="26" t="s">
        <v>22</v>
      </c>
      <c r="E57" s="38">
        <f>SUM(F57:N57)</f>
        <v>0</v>
      </c>
      <c r="F57" s="38">
        <v>0</v>
      </c>
      <c r="G57" s="38">
        <v>0</v>
      </c>
      <c r="H57" s="60">
        <v>0</v>
      </c>
      <c r="I57" s="60"/>
      <c r="J57" s="60"/>
      <c r="K57" s="60"/>
      <c r="L57" s="60"/>
      <c r="M57" s="38">
        <v>0</v>
      </c>
      <c r="N57" s="38">
        <v>0</v>
      </c>
      <c r="O57" s="30"/>
    </row>
    <row r="58" spans="1:15" x14ac:dyDescent="0.2">
      <c r="A58" s="32"/>
      <c r="B58" s="16" t="s">
        <v>45</v>
      </c>
      <c r="C58" s="34"/>
      <c r="D58" s="43"/>
      <c r="E58" s="57" t="s">
        <v>26</v>
      </c>
      <c r="F58" s="16" t="s">
        <v>9</v>
      </c>
      <c r="G58" s="16" t="s">
        <v>10</v>
      </c>
      <c r="H58" s="58" t="s">
        <v>46</v>
      </c>
      <c r="I58" s="58" t="s">
        <v>28</v>
      </c>
      <c r="J58" s="58"/>
      <c r="K58" s="58"/>
      <c r="L58" s="58"/>
      <c r="M58" s="59" t="s">
        <v>12</v>
      </c>
      <c r="N58" s="59" t="s">
        <v>13</v>
      </c>
      <c r="O58" s="30"/>
    </row>
    <row r="59" spans="1:15" x14ac:dyDescent="0.2">
      <c r="A59" s="32"/>
      <c r="B59" s="33"/>
      <c r="C59" s="34"/>
      <c r="D59" s="49"/>
      <c r="E59" s="57"/>
      <c r="F59" s="23"/>
      <c r="G59" s="23"/>
      <c r="H59" s="58"/>
      <c r="I59" s="52" t="s">
        <v>29</v>
      </c>
      <c r="J59" s="52" t="s">
        <v>30</v>
      </c>
      <c r="K59" s="52" t="s">
        <v>31</v>
      </c>
      <c r="L59" s="52" t="s">
        <v>32</v>
      </c>
      <c r="M59" s="59"/>
      <c r="N59" s="59"/>
      <c r="O59" s="30"/>
    </row>
    <row r="60" spans="1:15" x14ac:dyDescent="0.2">
      <c r="A60" s="37"/>
      <c r="B60" s="23"/>
      <c r="C60" s="34"/>
      <c r="D60" s="53"/>
      <c r="E60" s="54">
        <f>SUM(F60,G60,H60,M60,N60)</f>
        <v>1</v>
      </c>
      <c r="F60" s="54">
        <v>1</v>
      </c>
      <c r="G60" s="54">
        <v>0</v>
      </c>
      <c r="H60" s="55" t="s">
        <v>33</v>
      </c>
      <c r="I60" s="55" t="s">
        <v>33</v>
      </c>
      <c r="J60" s="55" t="s">
        <v>33</v>
      </c>
      <c r="K60" s="55" t="s">
        <v>33</v>
      </c>
      <c r="L60" s="55" t="s">
        <v>33</v>
      </c>
      <c r="M60" s="54" t="s">
        <v>33</v>
      </c>
      <c r="N60" s="54" t="s">
        <v>33</v>
      </c>
      <c r="O60" s="30"/>
    </row>
    <row r="61" spans="1:15" x14ac:dyDescent="0.2">
      <c r="A61" s="25" t="s">
        <v>47</v>
      </c>
      <c r="B61" s="16" t="s">
        <v>48</v>
      </c>
      <c r="C61" s="34" t="s">
        <v>16</v>
      </c>
      <c r="D61" s="26" t="s">
        <v>17</v>
      </c>
      <c r="E61" s="27">
        <f t="shared" ref="E61:E70" si="3">SUM(F61:N61)</f>
        <v>1540067.6</v>
      </c>
      <c r="F61" s="27">
        <f>F62+F63+F64+F65</f>
        <v>0</v>
      </c>
      <c r="G61" s="27">
        <f>G62+G63+G64+G65</f>
        <v>0</v>
      </c>
      <c r="H61" s="28">
        <f>H62+H63+H64+H65</f>
        <v>164972.79999999999</v>
      </c>
      <c r="I61" s="29"/>
      <c r="J61" s="29"/>
      <c r="K61" s="29"/>
      <c r="L61" s="29"/>
      <c r="M61" s="27">
        <f>M62+M63+M64+M65</f>
        <v>1199993.8</v>
      </c>
      <c r="N61" s="27">
        <f>N62+N63+N64+N65</f>
        <v>175101</v>
      </c>
      <c r="O61" s="30" t="s">
        <v>18</v>
      </c>
    </row>
    <row r="62" spans="1:15" ht="30" x14ac:dyDescent="0.2">
      <c r="A62" s="32"/>
      <c r="B62" s="33"/>
      <c r="C62" s="34"/>
      <c r="D62" s="26" t="s">
        <v>19</v>
      </c>
      <c r="E62" s="27">
        <f t="shared" si="3"/>
        <v>933830.68</v>
      </c>
      <c r="F62" s="61">
        <f>F67+F75+F83+F91</f>
        <v>0</v>
      </c>
      <c r="G62" s="61">
        <f>G67+G75+G83+G91</f>
        <v>0</v>
      </c>
      <c r="H62" s="28">
        <f>H67+H75+H83+H91</f>
        <v>102289</v>
      </c>
      <c r="I62" s="29"/>
      <c r="J62" s="29"/>
      <c r="K62" s="29"/>
      <c r="L62" s="62"/>
      <c r="M62" s="61">
        <f t="shared" ref="M62:N65" si="4">M67+M75+M83+M91</f>
        <v>723439.28</v>
      </c>
      <c r="N62" s="61">
        <f t="shared" si="4"/>
        <v>108102.39999999999</v>
      </c>
      <c r="O62" s="30"/>
    </row>
    <row r="63" spans="1:15" ht="30" x14ac:dyDescent="0.2">
      <c r="A63" s="32"/>
      <c r="B63" s="33"/>
      <c r="C63" s="34"/>
      <c r="D63" s="26" t="s">
        <v>20</v>
      </c>
      <c r="E63" s="27">
        <f t="shared" si="3"/>
        <v>164542.28</v>
      </c>
      <c r="F63" s="61">
        <f t="shared" ref="F63:H65" si="5">F68+F76+F84+F92</f>
        <v>0</v>
      </c>
      <c r="G63" s="61">
        <f t="shared" si="5"/>
        <v>0</v>
      </c>
      <c r="H63" s="28">
        <f t="shared" si="5"/>
        <v>0</v>
      </c>
      <c r="I63" s="29"/>
      <c r="J63" s="29"/>
      <c r="K63" s="29"/>
      <c r="L63" s="62"/>
      <c r="M63" s="61">
        <f t="shared" si="4"/>
        <v>164542.28</v>
      </c>
      <c r="N63" s="61">
        <f t="shared" si="4"/>
        <v>0</v>
      </c>
      <c r="O63" s="30"/>
    </row>
    <row r="64" spans="1:15" ht="30" x14ac:dyDescent="0.2">
      <c r="A64" s="32"/>
      <c r="B64" s="33"/>
      <c r="C64" s="34"/>
      <c r="D64" s="26" t="s">
        <v>21</v>
      </c>
      <c r="E64" s="27">
        <f t="shared" si="3"/>
        <v>441694.64</v>
      </c>
      <c r="F64" s="61">
        <f t="shared" si="5"/>
        <v>0</v>
      </c>
      <c r="G64" s="61">
        <f t="shared" si="5"/>
        <v>0</v>
      </c>
      <c r="H64" s="28">
        <f t="shared" si="5"/>
        <v>62683.8</v>
      </c>
      <c r="I64" s="29"/>
      <c r="J64" s="29"/>
      <c r="K64" s="29"/>
      <c r="L64" s="62"/>
      <c r="M64" s="61">
        <f t="shared" si="4"/>
        <v>312012.24</v>
      </c>
      <c r="N64" s="61">
        <f t="shared" si="4"/>
        <v>66998.600000000006</v>
      </c>
      <c r="O64" s="30"/>
    </row>
    <row r="65" spans="1:15" ht="30" x14ac:dyDescent="0.2">
      <c r="A65" s="37"/>
      <c r="B65" s="23"/>
      <c r="C65" s="34"/>
      <c r="D65" s="26" t="s">
        <v>22</v>
      </c>
      <c r="E65" s="27">
        <f t="shared" si="3"/>
        <v>0</v>
      </c>
      <c r="F65" s="61">
        <f t="shared" si="5"/>
        <v>0</v>
      </c>
      <c r="G65" s="61">
        <f t="shared" si="5"/>
        <v>0</v>
      </c>
      <c r="H65" s="28">
        <f t="shared" si="5"/>
        <v>0</v>
      </c>
      <c r="I65" s="29"/>
      <c r="J65" s="29"/>
      <c r="K65" s="29"/>
      <c r="L65" s="62"/>
      <c r="M65" s="61">
        <f t="shared" si="4"/>
        <v>0</v>
      </c>
      <c r="N65" s="61">
        <f t="shared" si="4"/>
        <v>0</v>
      </c>
      <c r="O65" s="30"/>
    </row>
    <row r="66" spans="1:15" x14ac:dyDescent="0.2">
      <c r="A66" s="25" t="s">
        <v>49</v>
      </c>
      <c r="B66" s="16" t="s">
        <v>50</v>
      </c>
      <c r="C66" s="34" t="s">
        <v>16</v>
      </c>
      <c r="D66" s="26" t="s">
        <v>17</v>
      </c>
      <c r="E66" s="38">
        <f t="shared" si="3"/>
        <v>1293030.8</v>
      </c>
      <c r="F66" s="38">
        <f>F67+F68+F69+F70</f>
        <v>0</v>
      </c>
      <c r="G66" s="38">
        <f>G67+G68+G69+G70</f>
        <v>0</v>
      </c>
      <c r="H66" s="39">
        <f>H67+H68+H69+H70</f>
        <v>134590.79999999999</v>
      </c>
      <c r="I66" s="40"/>
      <c r="J66" s="40"/>
      <c r="K66" s="40"/>
      <c r="L66" s="40"/>
      <c r="M66" s="38">
        <f>M67+M68+M69+M70</f>
        <v>1158440</v>
      </c>
      <c r="N66" s="38">
        <f>N67+N68+N69+N70</f>
        <v>0</v>
      </c>
      <c r="O66" s="30" t="s">
        <v>18</v>
      </c>
    </row>
    <row r="67" spans="1:15" ht="30" x14ac:dyDescent="0.2">
      <c r="A67" s="32"/>
      <c r="B67" s="33"/>
      <c r="C67" s="34"/>
      <c r="D67" s="26" t="s">
        <v>19</v>
      </c>
      <c r="E67" s="38">
        <f t="shared" si="3"/>
        <v>818161.12</v>
      </c>
      <c r="F67" s="41">
        <v>0</v>
      </c>
      <c r="G67" s="41">
        <v>0</v>
      </c>
      <c r="H67" s="39">
        <v>102289</v>
      </c>
      <c r="I67" s="40"/>
      <c r="J67" s="40"/>
      <c r="K67" s="40"/>
      <c r="L67" s="42"/>
      <c r="M67" s="38">
        <v>715872.12</v>
      </c>
      <c r="N67" s="38">
        <v>0</v>
      </c>
      <c r="O67" s="30"/>
    </row>
    <row r="68" spans="1:15" ht="30" x14ac:dyDescent="0.2">
      <c r="A68" s="32"/>
      <c r="B68" s="33"/>
      <c r="C68" s="34"/>
      <c r="D68" s="26" t="s">
        <v>20</v>
      </c>
      <c r="E68" s="38">
        <f t="shared" si="3"/>
        <v>164542.28</v>
      </c>
      <c r="F68" s="41">
        <v>0</v>
      </c>
      <c r="G68" s="41">
        <v>0</v>
      </c>
      <c r="H68" s="39">
        <v>0</v>
      </c>
      <c r="I68" s="40"/>
      <c r="J68" s="40"/>
      <c r="K68" s="40"/>
      <c r="L68" s="42"/>
      <c r="M68" s="41">
        <v>164542.28</v>
      </c>
      <c r="N68" s="38">
        <v>0</v>
      </c>
      <c r="O68" s="30"/>
    </row>
    <row r="69" spans="1:15" ht="30" x14ac:dyDescent="0.2">
      <c r="A69" s="32"/>
      <c r="B69" s="33"/>
      <c r="C69" s="34"/>
      <c r="D69" s="26" t="s">
        <v>21</v>
      </c>
      <c r="E69" s="38">
        <f t="shared" si="3"/>
        <v>310327.39999999997</v>
      </c>
      <c r="F69" s="41">
        <v>0</v>
      </c>
      <c r="G69" s="41">
        <v>0</v>
      </c>
      <c r="H69" s="39">
        <v>32301.8</v>
      </c>
      <c r="I69" s="40"/>
      <c r="J69" s="40"/>
      <c r="K69" s="40"/>
      <c r="L69" s="42"/>
      <c r="M69" s="38">
        <v>278025.59999999998</v>
      </c>
      <c r="N69" s="38">
        <v>0</v>
      </c>
      <c r="O69" s="30"/>
    </row>
    <row r="70" spans="1:15" ht="30" x14ac:dyDescent="0.2">
      <c r="A70" s="32"/>
      <c r="B70" s="23"/>
      <c r="C70" s="34"/>
      <c r="D70" s="26" t="s">
        <v>22</v>
      </c>
      <c r="E70" s="38">
        <f t="shared" si="3"/>
        <v>0</v>
      </c>
      <c r="F70" s="41">
        <v>0</v>
      </c>
      <c r="G70" s="41">
        <v>0</v>
      </c>
      <c r="H70" s="39">
        <v>0</v>
      </c>
      <c r="I70" s="40"/>
      <c r="J70" s="40"/>
      <c r="K70" s="40"/>
      <c r="L70" s="42"/>
      <c r="M70" s="38">
        <v>0</v>
      </c>
      <c r="N70" s="38">
        <v>0</v>
      </c>
      <c r="O70" s="30"/>
    </row>
    <row r="71" spans="1:15" x14ac:dyDescent="0.2">
      <c r="A71" s="32"/>
      <c r="B71" s="16" t="s">
        <v>25</v>
      </c>
      <c r="C71" s="34"/>
      <c r="D71" s="43"/>
      <c r="E71" s="57" t="s">
        <v>26</v>
      </c>
      <c r="F71" s="16" t="s">
        <v>9</v>
      </c>
      <c r="G71" s="16" t="s">
        <v>10</v>
      </c>
      <c r="H71" s="58" t="s">
        <v>46</v>
      </c>
      <c r="I71" s="58" t="s">
        <v>28</v>
      </c>
      <c r="J71" s="58"/>
      <c r="K71" s="58"/>
      <c r="L71" s="58"/>
      <c r="M71" s="59" t="s">
        <v>12</v>
      </c>
      <c r="N71" s="59" t="s">
        <v>13</v>
      </c>
      <c r="O71" s="30"/>
    </row>
    <row r="72" spans="1:15" x14ac:dyDescent="0.2">
      <c r="A72" s="32"/>
      <c r="B72" s="33"/>
      <c r="C72" s="34"/>
      <c r="D72" s="49"/>
      <c r="E72" s="57"/>
      <c r="F72" s="23"/>
      <c r="G72" s="23"/>
      <c r="H72" s="58"/>
      <c r="I72" s="52" t="s">
        <v>29</v>
      </c>
      <c r="J72" s="52" t="s">
        <v>30</v>
      </c>
      <c r="K72" s="52" t="s">
        <v>31</v>
      </c>
      <c r="L72" s="52" t="s">
        <v>32</v>
      </c>
      <c r="M72" s="59"/>
      <c r="N72" s="59"/>
      <c r="O72" s="30"/>
    </row>
    <row r="73" spans="1:15" x14ac:dyDescent="0.2">
      <c r="A73" s="37"/>
      <c r="B73" s="23"/>
      <c r="C73" s="34"/>
      <c r="D73" s="53"/>
      <c r="E73" s="54">
        <f>SUM(F73,G73,H73,M73,N73)</f>
        <v>1</v>
      </c>
      <c r="F73" s="54">
        <v>0</v>
      </c>
      <c r="G73" s="54">
        <v>0</v>
      </c>
      <c r="H73" s="55">
        <v>1</v>
      </c>
      <c r="I73" s="55" t="s">
        <v>33</v>
      </c>
      <c r="J73" s="55" t="s">
        <v>33</v>
      </c>
      <c r="K73" s="55" t="s">
        <v>33</v>
      </c>
      <c r="L73" s="55">
        <v>1</v>
      </c>
      <c r="M73" s="54">
        <v>0</v>
      </c>
      <c r="N73" s="54">
        <v>0</v>
      </c>
      <c r="O73" s="30"/>
    </row>
    <row r="74" spans="1:15" x14ac:dyDescent="0.2">
      <c r="A74" s="25" t="s">
        <v>51</v>
      </c>
      <c r="B74" s="16" t="s">
        <v>52</v>
      </c>
      <c r="C74" s="34" t="s">
        <v>16</v>
      </c>
      <c r="D74" s="26" t="s">
        <v>17</v>
      </c>
      <c r="E74" s="38">
        <f>SUM(F74:N74)</f>
        <v>152196.79999999999</v>
      </c>
      <c r="F74" s="38">
        <f>F75+F76+F77+F78</f>
        <v>0</v>
      </c>
      <c r="G74" s="38">
        <f>G75+G76+G77+G78</f>
        <v>0</v>
      </c>
      <c r="H74" s="39">
        <f>H75+H76+H77+H78</f>
        <v>0</v>
      </c>
      <c r="I74" s="40"/>
      <c r="J74" s="40"/>
      <c r="K74" s="40"/>
      <c r="L74" s="40"/>
      <c r="M74" s="38">
        <f>M75+M76+M77+M78</f>
        <v>9956.7999999999993</v>
      </c>
      <c r="N74" s="38">
        <f>N75+N76+N77+N78</f>
        <v>142240</v>
      </c>
      <c r="O74" s="30" t="s">
        <v>18</v>
      </c>
    </row>
    <row r="75" spans="1:15" ht="30" x14ac:dyDescent="0.2">
      <c r="A75" s="32"/>
      <c r="B75" s="33"/>
      <c r="C75" s="34"/>
      <c r="D75" s="26" t="s">
        <v>19</v>
      </c>
      <c r="E75" s="38">
        <f>SUM(F75:N75)</f>
        <v>115669.56</v>
      </c>
      <c r="F75" s="41">
        <v>0</v>
      </c>
      <c r="G75" s="41">
        <v>0</v>
      </c>
      <c r="H75" s="39">
        <v>0</v>
      </c>
      <c r="I75" s="40"/>
      <c r="J75" s="40"/>
      <c r="K75" s="40"/>
      <c r="L75" s="42"/>
      <c r="M75" s="38">
        <v>7567.16</v>
      </c>
      <c r="N75" s="38">
        <v>108102.39999999999</v>
      </c>
      <c r="O75" s="30"/>
    </row>
    <row r="76" spans="1:15" ht="30" x14ac:dyDescent="0.2">
      <c r="A76" s="32"/>
      <c r="B76" s="33"/>
      <c r="C76" s="34"/>
      <c r="D76" s="26" t="s">
        <v>20</v>
      </c>
      <c r="E76" s="38">
        <f>SUM(F76:N76)</f>
        <v>0</v>
      </c>
      <c r="F76" s="41">
        <v>0</v>
      </c>
      <c r="G76" s="41">
        <v>0</v>
      </c>
      <c r="H76" s="39">
        <v>0</v>
      </c>
      <c r="I76" s="40"/>
      <c r="J76" s="40"/>
      <c r="K76" s="40"/>
      <c r="L76" s="42"/>
      <c r="M76" s="38">
        <v>0</v>
      </c>
      <c r="N76" s="38">
        <v>0</v>
      </c>
      <c r="O76" s="30"/>
    </row>
    <row r="77" spans="1:15" ht="30" x14ac:dyDescent="0.2">
      <c r="A77" s="32"/>
      <c r="B77" s="33"/>
      <c r="C77" s="34"/>
      <c r="D77" s="26" t="s">
        <v>21</v>
      </c>
      <c r="E77" s="38">
        <f>SUM(F77:N77)</f>
        <v>36527.24</v>
      </c>
      <c r="F77" s="41">
        <v>0</v>
      </c>
      <c r="G77" s="41">
        <v>0</v>
      </c>
      <c r="H77" s="39">
        <v>0</v>
      </c>
      <c r="I77" s="40"/>
      <c r="J77" s="40"/>
      <c r="K77" s="40"/>
      <c r="L77" s="42"/>
      <c r="M77" s="38">
        <v>2389.64</v>
      </c>
      <c r="N77" s="38">
        <v>34137.599999999999</v>
      </c>
      <c r="O77" s="30"/>
    </row>
    <row r="78" spans="1:15" ht="30" x14ac:dyDescent="0.2">
      <c r="A78" s="32"/>
      <c r="B78" s="23"/>
      <c r="C78" s="34"/>
      <c r="D78" s="26" t="s">
        <v>22</v>
      </c>
      <c r="E78" s="38">
        <f>SUM(F78:N78)</f>
        <v>0</v>
      </c>
      <c r="F78" s="41">
        <v>0</v>
      </c>
      <c r="G78" s="41">
        <v>0</v>
      </c>
      <c r="H78" s="39">
        <v>0</v>
      </c>
      <c r="I78" s="40"/>
      <c r="J78" s="40"/>
      <c r="K78" s="40"/>
      <c r="L78" s="42"/>
      <c r="M78" s="38">
        <v>0</v>
      </c>
      <c r="N78" s="38">
        <v>0</v>
      </c>
      <c r="O78" s="30"/>
    </row>
    <row r="79" spans="1:15" x14ac:dyDescent="0.2">
      <c r="A79" s="32"/>
      <c r="B79" s="16" t="s">
        <v>39</v>
      </c>
      <c r="C79" s="34"/>
      <c r="D79" s="43"/>
      <c r="E79" s="57" t="s">
        <v>26</v>
      </c>
      <c r="F79" s="16" t="s">
        <v>9</v>
      </c>
      <c r="G79" s="16" t="s">
        <v>10</v>
      </c>
      <c r="H79" s="58" t="s">
        <v>46</v>
      </c>
      <c r="I79" s="58" t="s">
        <v>28</v>
      </c>
      <c r="J79" s="58"/>
      <c r="K79" s="58"/>
      <c r="L79" s="58"/>
      <c r="M79" s="59" t="s">
        <v>12</v>
      </c>
      <c r="N79" s="59" t="s">
        <v>13</v>
      </c>
      <c r="O79" s="30"/>
    </row>
    <row r="80" spans="1:15" x14ac:dyDescent="0.2">
      <c r="A80" s="32"/>
      <c r="B80" s="33"/>
      <c r="C80" s="34"/>
      <c r="D80" s="49"/>
      <c r="E80" s="57"/>
      <c r="F80" s="23"/>
      <c r="G80" s="23"/>
      <c r="H80" s="58"/>
      <c r="I80" s="52" t="s">
        <v>29</v>
      </c>
      <c r="J80" s="52" t="s">
        <v>30</v>
      </c>
      <c r="K80" s="52" t="s">
        <v>31</v>
      </c>
      <c r="L80" s="52" t="s">
        <v>32</v>
      </c>
      <c r="M80" s="59"/>
      <c r="N80" s="59"/>
      <c r="O80" s="30"/>
    </row>
    <row r="81" spans="1:15" x14ac:dyDescent="0.2">
      <c r="A81" s="37"/>
      <c r="B81" s="23"/>
      <c r="C81" s="34"/>
      <c r="D81" s="53"/>
      <c r="E81" s="54">
        <f>SUM(F81,G81,H81,M81,N81)</f>
        <v>0</v>
      </c>
      <c r="F81" s="54">
        <v>0</v>
      </c>
      <c r="G81" s="54">
        <v>0</v>
      </c>
      <c r="H81" s="55">
        <v>0</v>
      </c>
      <c r="I81" s="55" t="s">
        <v>33</v>
      </c>
      <c r="J81" s="55" t="s">
        <v>33</v>
      </c>
      <c r="K81" s="55" t="s">
        <v>33</v>
      </c>
      <c r="L81" s="55">
        <v>0</v>
      </c>
      <c r="M81" s="54">
        <v>0</v>
      </c>
      <c r="N81" s="54">
        <v>0</v>
      </c>
      <c r="O81" s="30"/>
    </row>
    <row r="82" spans="1:15" x14ac:dyDescent="0.2">
      <c r="A82" s="25" t="s">
        <v>53</v>
      </c>
      <c r="B82" s="16" t="s">
        <v>54</v>
      </c>
      <c r="C82" s="34" t="s">
        <v>16</v>
      </c>
      <c r="D82" s="26" t="s">
        <v>17</v>
      </c>
      <c r="E82" s="38">
        <f>SUM(F82:N82)</f>
        <v>0</v>
      </c>
      <c r="F82" s="38">
        <f>F83+F84+F85+F86</f>
        <v>0</v>
      </c>
      <c r="G82" s="38">
        <f>G83+G84+G85+G86</f>
        <v>0</v>
      </c>
      <c r="H82" s="39">
        <f>H83+H84+H85+H86</f>
        <v>0</v>
      </c>
      <c r="I82" s="40"/>
      <c r="J82" s="40"/>
      <c r="K82" s="40"/>
      <c r="L82" s="40"/>
      <c r="M82" s="38">
        <f>M83+M84+M85+M86</f>
        <v>0</v>
      </c>
      <c r="N82" s="38">
        <f>N83+N84+N85+N86</f>
        <v>0</v>
      </c>
      <c r="O82" s="30" t="s">
        <v>18</v>
      </c>
    </row>
    <row r="83" spans="1:15" ht="30" x14ac:dyDescent="0.2">
      <c r="A83" s="32"/>
      <c r="B83" s="33"/>
      <c r="C83" s="34"/>
      <c r="D83" s="26" t="s">
        <v>19</v>
      </c>
      <c r="E83" s="38">
        <f>SUM(F83:N83)</f>
        <v>0</v>
      </c>
      <c r="F83" s="41">
        <v>0</v>
      </c>
      <c r="G83" s="41">
        <v>0</v>
      </c>
      <c r="H83" s="39">
        <v>0</v>
      </c>
      <c r="I83" s="40"/>
      <c r="J83" s="40"/>
      <c r="K83" s="40"/>
      <c r="L83" s="42"/>
      <c r="M83" s="38">
        <v>0</v>
      </c>
      <c r="N83" s="38">
        <v>0</v>
      </c>
      <c r="O83" s="30"/>
    </row>
    <row r="84" spans="1:15" ht="30" x14ac:dyDescent="0.2">
      <c r="A84" s="32"/>
      <c r="B84" s="33"/>
      <c r="C84" s="34"/>
      <c r="D84" s="26" t="s">
        <v>20</v>
      </c>
      <c r="E84" s="38">
        <f>SUM(F84:N84)</f>
        <v>0</v>
      </c>
      <c r="F84" s="41">
        <v>0</v>
      </c>
      <c r="G84" s="41">
        <v>0</v>
      </c>
      <c r="H84" s="39">
        <v>0</v>
      </c>
      <c r="I84" s="40"/>
      <c r="J84" s="40"/>
      <c r="K84" s="40"/>
      <c r="L84" s="42"/>
      <c r="M84" s="38">
        <v>0</v>
      </c>
      <c r="N84" s="38">
        <v>0</v>
      </c>
      <c r="O84" s="30"/>
    </row>
    <row r="85" spans="1:15" ht="30" x14ac:dyDescent="0.2">
      <c r="A85" s="32"/>
      <c r="B85" s="33"/>
      <c r="C85" s="34"/>
      <c r="D85" s="26" t="s">
        <v>21</v>
      </c>
      <c r="E85" s="38">
        <f>SUM(F85:N85)</f>
        <v>0</v>
      </c>
      <c r="F85" s="41">
        <v>0</v>
      </c>
      <c r="G85" s="41">
        <v>0</v>
      </c>
      <c r="H85" s="39">
        <v>0</v>
      </c>
      <c r="I85" s="40"/>
      <c r="J85" s="40"/>
      <c r="K85" s="40"/>
      <c r="L85" s="42"/>
      <c r="M85" s="38">
        <v>0</v>
      </c>
      <c r="N85" s="38">
        <v>0</v>
      </c>
      <c r="O85" s="30"/>
    </row>
    <row r="86" spans="1:15" ht="30" x14ac:dyDescent="0.2">
      <c r="A86" s="32"/>
      <c r="B86" s="23"/>
      <c r="C86" s="34"/>
      <c r="D86" s="26" t="s">
        <v>22</v>
      </c>
      <c r="E86" s="38">
        <f>SUM(F86:N86)</f>
        <v>0</v>
      </c>
      <c r="F86" s="41">
        <v>0</v>
      </c>
      <c r="G86" s="41">
        <v>0</v>
      </c>
      <c r="H86" s="39">
        <v>0</v>
      </c>
      <c r="I86" s="40"/>
      <c r="J86" s="40"/>
      <c r="K86" s="40"/>
      <c r="L86" s="42"/>
      <c r="M86" s="38">
        <v>0</v>
      </c>
      <c r="N86" s="38">
        <v>0</v>
      </c>
      <c r="O86" s="30"/>
    </row>
    <row r="87" spans="1:15" ht="55.5" customHeight="1" x14ac:dyDescent="0.2">
      <c r="A87" s="32"/>
      <c r="B87" s="16" t="s">
        <v>55</v>
      </c>
      <c r="C87" s="34"/>
      <c r="D87" s="43"/>
      <c r="E87" s="44" t="s">
        <v>26</v>
      </c>
      <c r="F87" s="16" t="s">
        <v>9</v>
      </c>
      <c r="G87" s="16" t="s">
        <v>10</v>
      </c>
      <c r="H87" s="45" t="s">
        <v>27</v>
      </c>
      <c r="I87" s="46" t="s">
        <v>28</v>
      </c>
      <c r="J87" s="47"/>
      <c r="K87" s="47"/>
      <c r="L87" s="48"/>
      <c r="M87" s="13" t="s">
        <v>12</v>
      </c>
      <c r="N87" s="13" t="s">
        <v>13</v>
      </c>
      <c r="O87" s="30"/>
    </row>
    <row r="88" spans="1:15" ht="56.25" customHeight="1" x14ac:dyDescent="0.2">
      <c r="A88" s="32"/>
      <c r="B88" s="33"/>
      <c r="C88" s="34"/>
      <c r="D88" s="49"/>
      <c r="E88" s="50"/>
      <c r="F88" s="23"/>
      <c r="G88" s="23"/>
      <c r="H88" s="51"/>
      <c r="I88" s="52" t="s">
        <v>29</v>
      </c>
      <c r="J88" s="52" t="s">
        <v>30</v>
      </c>
      <c r="K88" s="52" t="s">
        <v>31</v>
      </c>
      <c r="L88" s="52" t="s">
        <v>32</v>
      </c>
      <c r="M88" s="18"/>
      <c r="N88" s="18"/>
      <c r="O88" s="30"/>
    </row>
    <row r="89" spans="1:15" ht="108.75" customHeight="1" x14ac:dyDescent="0.2">
      <c r="A89" s="37"/>
      <c r="B89" s="23"/>
      <c r="C89" s="34"/>
      <c r="D89" s="53"/>
      <c r="E89" s="54">
        <f>SUM(F89,G89,H89,M89,N89)</f>
        <v>0</v>
      </c>
      <c r="F89" s="54">
        <v>0</v>
      </c>
      <c r="G89" s="54">
        <v>0</v>
      </c>
      <c r="H89" s="55">
        <v>0</v>
      </c>
      <c r="I89" s="55" t="s">
        <v>33</v>
      </c>
      <c r="J89" s="55" t="s">
        <v>33</v>
      </c>
      <c r="K89" s="55" t="s">
        <v>33</v>
      </c>
      <c r="L89" s="55">
        <v>0</v>
      </c>
      <c r="M89" s="54">
        <v>0</v>
      </c>
      <c r="N89" s="54">
        <v>0</v>
      </c>
      <c r="O89" s="30"/>
    </row>
    <row r="90" spans="1:15" x14ac:dyDescent="0.2">
      <c r="A90" s="25" t="s">
        <v>56</v>
      </c>
      <c r="B90" s="56" t="s">
        <v>57</v>
      </c>
      <c r="C90" s="34" t="s">
        <v>16</v>
      </c>
      <c r="D90" s="26" t="s">
        <v>17</v>
      </c>
      <c r="E90" s="38">
        <f>SUM(F90:N90)</f>
        <v>94840</v>
      </c>
      <c r="F90" s="38">
        <f>F91+F92+F93+F94</f>
        <v>0</v>
      </c>
      <c r="G90" s="38">
        <f>G91+G92+G93+G94</f>
        <v>0</v>
      </c>
      <c r="H90" s="39">
        <f>H91+H92+H93+H94</f>
        <v>30382</v>
      </c>
      <c r="I90" s="40"/>
      <c r="J90" s="40"/>
      <c r="K90" s="40"/>
      <c r="L90" s="40"/>
      <c r="M90" s="38">
        <f>M91+M92+M93+M94</f>
        <v>31597</v>
      </c>
      <c r="N90" s="38">
        <f>N91+N92+N93+N94</f>
        <v>32861</v>
      </c>
      <c r="O90" s="30" t="s">
        <v>18</v>
      </c>
    </row>
    <row r="91" spans="1:15" ht="30" x14ac:dyDescent="0.2">
      <c r="A91" s="32"/>
      <c r="B91" s="56"/>
      <c r="C91" s="34"/>
      <c r="D91" s="26" t="s">
        <v>19</v>
      </c>
      <c r="E91" s="38">
        <f>SUM(F91:N91)</f>
        <v>0</v>
      </c>
      <c r="F91" s="38">
        <v>0</v>
      </c>
      <c r="G91" s="38">
        <v>0</v>
      </c>
      <c r="H91" s="39">
        <v>0</v>
      </c>
      <c r="I91" s="40"/>
      <c r="J91" s="40"/>
      <c r="K91" s="40"/>
      <c r="L91" s="42"/>
      <c r="M91" s="38">
        <v>0</v>
      </c>
      <c r="N91" s="38">
        <v>0</v>
      </c>
      <c r="O91" s="30"/>
    </row>
    <row r="92" spans="1:15" ht="30" x14ac:dyDescent="0.2">
      <c r="A92" s="32"/>
      <c r="B92" s="56"/>
      <c r="C92" s="34"/>
      <c r="D92" s="26" t="s">
        <v>20</v>
      </c>
      <c r="E92" s="38">
        <f>SUM(F92:N92)</f>
        <v>0</v>
      </c>
      <c r="F92" s="38">
        <v>0</v>
      </c>
      <c r="G92" s="38">
        <v>0</v>
      </c>
      <c r="H92" s="39">
        <v>0</v>
      </c>
      <c r="I92" s="40"/>
      <c r="J92" s="40"/>
      <c r="K92" s="40"/>
      <c r="L92" s="42"/>
      <c r="M92" s="38">
        <v>0</v>
      </c>
      <c r="N92" s="38">
        <v>0</v>
      </c>
      <c r="O92" s="30"/>
    </row>
    <row r="93" spans="1:15" ht="30" x14ac:dyDescent="0.2">
      <c r="A93" s="32"/>
      <c r="B93" s="56"/>
      <c r="C93" s="34"/>
      <c r="D93" s="26" t="s">
        <v>21</v>
      </c>
      <c r="E93" s="38">
        <f>SUM(F93:N93)</f>
        <v>94840</v>
      </c>
      <c r="F93" s="38">
        <v>0</v>
      </c>
      <c r="G93" s="38">
        <v>0</v>
      </c>
      <c r="H93" s="39">
        <v>30382</v>
      </c>
      <c r="I93" s="40"/>
      <c r="J93" s="40"/>
      <c r="K93" s="40"/>
      <c r="L93" s="42"/>
      <c r="M93" s="38">
        <v>31597</v>
      </c>
      <c r="N93" s="38">
        <v>32861</v>
      </c>
      <c r="O93" s="30"/>
    </row>
    <row r="94" spans="1:15" ht="30" x14ac:dyDescent="0.2">
      <c r="A94" s="32"/>
      <c r="B94" s="56"/>
      <c r="C94" s="34"/>
      <c r="D94" s="26" t="s">
        <v>22</v>
      </c>
      <c r="E94" s="38">
        <f>SUM(F94:N94)</f>
        <v>0</v>
      </c>
      <c r="F94" s="38">
        <v>0</v>
      </c>
      <c r="G94" s="38">
        <v>0</v>
      </c>
      <c r="H94" s="39">
        <v>0</v>
      </c>
      <c r="I94" s="40"/>
      <c r="J94" s="40"/>
      <c r="K94" s="40"/>
      <c r="L94" s="42"/>
      <c r="M94" s="38">
        <v>0</v>
      </c>
      <c r="N94" s="38">
        <v>0</v>
      </c>
      <c r="O94" s="30"/>
    </row>
    <row r="95" spans="1:15" x14ac:dyDescent="0.2">
      <c r="A95" s="32"/>
      <c r="B95" s="43" t="s">
        <v>58</v>
      </c>
      <c r="C95" s="34"/>
      <c r="D95" s="43"/>
      <c r="E95" s="57" t="s">
        <v>26</v>
      </c>
      <c r="F95" s="16" t="s">
        <v>9</v>
      </c>
      <c r="G95" s="16" t="s">
        <v>10</v>
      </c>
      <c r="H95" s="58" t="s">
        <v>46</v>
      </c>
      <c r="I95" s="58" t="s">
        <v>28</v>
      </c>
      <c r="J95" s="58"/>
      <c r="K95" s="58"/>
      <c r="L95" s="58"/>
      <c r="M95" s="59" t="s">
        <v>12</v>
      </c>
      <c r="N95" s="59" t="s">
        <v>13</v>
      </c>
      <c r="O95" s="30"/>
    </row>
    <row r="96" spans="1:15" x14ac:dyDescent="0.2">
      <c r="A96" s="32"/>
      <c r="B96" s="49"/>
      <c r="C96" s="34"/>
      <c r="D96" s="49"/>
      <c r="E96" s="57"/>
      <c r="F96" s="23"/>
      <c r="G96" s="23"/>
      <c r="H96" s="58"/>
      <c r="I96" s="52" t="s">
        <v>29</v>
      </c>
      <c r="J96" s="52" t="s">
        <v>30</v>
      </c>
      <c r="K96" s="52" t="s">
        <v>31</v>
      </c>
      <c r="L96" s="52" t="s">
        <v>32</v>
      </c>
      <c r="M96" s="59"/>
      <c r="N96" s="59"/>
      <c r="O96" s="30"/>
    </row>
    <row r="97" spans="1:15" x14ac:dyDescent="0.2">
      <c r="A97" s="37"/>
      <c r="B97" s="53"/>
      <c r="C97" s="34"/>
      <c r="D97" s="53"/>
      <c r="E97" s="54">
        <f>SUM(F97,G97,H97,M97,N97)</f>
        <v>1</v>
      </c>
      <c r="F97" s="54">
        <v>0</v>
      </c>
      <c r="G97" s="54">
        <v>0</v>
      </c>
      <c r="H97" s="55">
        <v>1</v>
      </c>
      <c r="I97" s="55" t="s">
        <v>33</v>
      </c>
      <c r="J97" s="55" t="s">
        <v>33</v>
      </c>
      <c r="K97" s="55" t="s">
        <v>33</v>
      </c>
      <c r="L97" s="55">
        <v>1</v>
      </c>
      <c r="M97" s="54">
        <v>0</v>
      </c>
      <c r="N97" s="54">
        <v>0</v>
      </c>
      <c r="O97" s="30"/>
    </row>
    <row r="98" spans="1:15" x14ac:dyDescent="0.2">
      <c r="A98" s="25" t="s">
        <v>59</v>
      </c>
      <c r="B98" s="43" t="s">
        <v>60</v>
      </c>
      <c r="C98" s="34" t="s">
        <v>16</v>
      </c>
      <c r="D98" s="26" t="s">
        <v>17</v>
      </c>
      <c r="E98" s="27">
        <f t="shared" ref="E98:E107" si="6">SUM(F98:N98)</f>
        <v>705545.24655000004</v>
      </c>
      <c r="F98" s="27">
        <f>F99+F100+F101+F102</f>
        <v>16356.79444</v>
      </c>
      <c r="G98" s="27">
        <f>G99+G100+G101+G102</f>
        <v>6663.8721999999998</v>
      </c>
      <c r="H98" s="28">
        <f>H99+H100+H101+H102</f>
        <v>67542.57991</v>
      </c>
      <c r="I98" s="29"/>
      <c r="J98" s="29"/>
      <c r="K98" s="29"/>
      <c r="L98" s="29"/>
      <c r="M98" s="27">
        <f>M99+M100+M101+M102</f>
        <v>185684</v>
      </c>
      <c r="N98" s="27">
        <f>N99+N100+N101+N102</f>
        <v>429298</v>
      </c>
      <c r="O98" s="30" t="s">
        <v>18</v>
      </c>
    </row>
    <row r="99" spans="1:15" ht="30" x14ac:dyDescent="0.2">
      <c r="A99" s="32"/>
      <c r="B99" s="63"/>
      <c r="C99" s="34"/>
      <c r="D99" s="35" t="s">
        <v>19</v>
      </c>
      <c r="E99" s="27">
        <f t="shared" si="6"/>
        <v>483455.65</v>
      </c>
      <c r="F99" s="27">
        <f t="shared" ref="F99:H102" si="7">F104+F112+F120+F128+F139+F147+F164+F175</f>
        <v>1820.85</v>
      </c>
      <c r="G99" s="27">
        <f t="shared" si="7"/>
        <v>0</v>
      </c>
      <c r="H99" s="28">
        <f t="shared" si="7"/>
        <v>19000</v>
      </c>
      <c r="I99" s="29"/>
      <c r="J99" s="29"/>
      <c r="K99" s="29"/>
      <c r="L99" s="62"/>
      <c r="M99" s="27">
        <f t="shared" ref="M99:N102" si="8">M104+M112+M120+M128+M139+M147+M164+M175</f>
        <v>138790.44</v>
      </c>
      <c r="N99" s="27">
        <f t="shared" si="8"/>
        <v>323844.36</v>
      </c>
      <c r="O99" s="30"/>
    </row>
    <row r="100" spans="1:15" ht="30" x14ac:dyDescent="0.2">
      <c r="A100" s="32"/>
      <c r="B100" s="63"/>
      <c r="C100" s="34"/>
      <c r="D100" s="26" t="s">
        <v>20</v>
      </c>
      <c r="E100" s="27">
        <f t="shared" si="6"/>
        <v>0</v>
      </c>
      <c r="F100" s="27">
        <f t="shared" si="7"/>
        <v>0</v>
      </c>
      <c r="G100" s="27">
        <f t="shared" si="7"/>
        <v>0</v>
      </c>
      <c r="H100" s="28">
        <f t="shared" si="7"/>
        <v>0</v>
      </c>
      <c r="I100" s="29"/>
      <c r="J100" s="29"/>
      <c r="K100" s="29"/>
      <c r="L100" s="62"/>
      <c r="M100" s="27">
        <f t="shared" si="8"/>
        <v>0</v>
      </c>
      <c r="N100" s="27">
        <f t="shared" si="8"/>
        <v>0</v>
      </c>
      <c r="O100" s="30"/>
    </row>
    <row r="101" spans="1:15" ht="30" x14ac:dyDescent="0.2">
      <c r="A101" s="32"/>
      <c r="B101" s="63"/>
      <c r="C101" s="34"/>
      <c r="D101" s="36" t="s">
        <v>21</v>
      </c>
      <c r="E101" s="27">
        <f t="shared" si="6"/>
        <v>222089.59655000002</v>
      </c>
      <c r="F101" s="27">
        <f t="shared" si="7"/>
        <v>14535.944439999999</v>
      </c>
      <c r="G101" s="27">
        <f t="shared" si="7"/>
        <v>6663.8721999999998</v>
      </c>
      <c r="H101" s="28">
        <f t="shared" si="7"/>
        <v>48542.57991</v>
      </c>
      <c r="I101" s="29"/>
      <c r="J101" s="29"/>
      <c r="K101" s="29"/>
      <c r="L101" s="62"/>
      <c r="M101" s="27">
        <f t="shared" si="8"/>
        <v>46893.56</v>
      </c>
      <c r="N101" s="27">
        <f t="shared" si="8"/>
        <v>105453.64</v>
      </c>
      <c r="O101" s="30"/>
    </row>
    <row r="102" spans="1:15" ht="30" x14ac:dyDescent="0.2">
      <c r="A102" s="37"/>
      <c r="B102" s="64"/>
      <c r="C102" s="34"/>
      <c r="D102" s="26" t="s">
        <v>22</v>
      </c>
      <c r="E102" s="27">
        <f t="shared" si="6"/>
        <v>0</v>
      </c>
      <c r="F102" s="27">
        <f t="shared" si="7"/>
        <v>0</v>
      </c>
      <c r="G102" s="27">
        <f t="shared" si="7"/>
        <v>0</v>
      </c>
      <c r="H102" s="28">
        <f t="shared" si="7"/>
        <v>0</v>
      </c>
      <c r="I102" s="29"/>
      <c r="J102" s="29"/>
      <c r="K102" s="29"/>
      <c r="L102" s="62"/>
      <c r="M102" s="27">
        <f t="shared" si="8"/>
        <v>0</v>
      </c>
      <c r="N102" s="27">
        <f t="shared" si="8"/>
        <v>0</v>
      </c>
      <c r="O102" s="30"/>
    </row>
    <row r="103" spans="1:15" x14ac:dyDescent="0.2">
      <c r="A103" s="25" t="s">
        <v>61</v>
      </c>
      <c r="B103" s="16" t="s">
        <v>62</v>
      </c>
      <c r="C103" s="34" t="s">
        <v>16</v>
      </c>
      <c r="D103" s="26" t="s">
        <v>17</v>
      </c>
      <c r="E103" s="38">
        <f t="shared" si="6"/>
        <v>633730</v>
      </c>
      <c r="F103" s="38">
        <f>F104+F105+F106+F107</f>
        <v>0</v>
      </c>
      <c r="G103" s="38">
        <f>G104+G105+G106+G107</f>
        <v>0</v>
      </c>
      <c r="H103" s="39">
        <f>H104+H105+H106+H107</f>
        <v>25000</v>
      </c>
      <c r="I103" s="40"/>
      <c r="J103" s="40"/>
      <c r="K103" s="40"/>
      <c r="L103" s="40"/>
      <c r="M103" s="38">
        <f>M104+M105+M106+M107</f>
        <v>182619</v>
      </c>
      <c r="N103" s="38">
        <f>N104+N105+N106+N107</f>
        <v>426111</v>
      </c>
      <c r="O103" s="30" t="s">
        <v>18</v>
      </c>
    </row>
    <row r="104" spans="1:15" ht="30" x14ac:dyDescent="0.2">
      <c r="A104" s="32"/>
      <c r="B104" s="33"/>
      <c r="C104" s="34"/>
      <c r="D104" s="26" t="s">
        <v>19</v>
      </c>
      <c r="E104" s="38">
        <f t="shared" si="6"/>
        <v>481634.8</v>
      </c>
      <c r="F104" s="41">
        <v>0</v>
      </c>
      <c r="G104" s="41">
        <v>0</v>
      </c>
      <c r="H104" s="39">
        <v>19000</v>
      </c>
      <c r="I104" s="40"/>
      <c r="J104" s="40"/>
      <c r="K104" s="40"/>
      <c r="L104" s="42"/>
      <c r="M104" s="41">
        <v>138790.44</v>
      </c>
      <c r="N104" s="41">
        <v>323844.36</v>
      </c>
      <c r="O104" s="30"/>
    </row>
    <row r="105" spans="1:15" ht="30" x14ac:dyDescent="0.2">
      <c r="A105" s="32"/>
      <c r="B105" s="33"/>
      <c r="C105" s="34"/>
      <c r="D105" s="26" t="s">
        <v>20</v>
      </c>
      <c r="E105" s="38">
        <f t="shared" si="6"/>
        <v>0</v>
      </c>
      <c r="F105" s="41">
        <v>0</v>
      </c>
      <c r="G105" s="41">
        <v>0</v>
      </c>
      <c r="H105" s="39">
        <v>0</v>
      </c>
      <c r="I105" s="40"/>
      <c r="J105" s="40"/>
      <c r="K105" s="40"/>
      <c r="L105" s="42"/>
      <c r="M105" s="41">
        <v>0</v>
      </c>
      <c r="N105" s="41">
        <v>0</v>
      </c>
      <c r="O105" s="30"/>
    </row>
    <row r="106" spans="1:15" ht="30" x14ac:dyDescent="0.2">
      <c r="A106" s="32"/>
      <c r="B106" s="33"/>
      <c r="C106" s="34"/>
      <c r="D106" s="26" t="s">
        <v>21</v>
      </c>
      <c r="E106" s="38">
        <f t="shared" si="6"/>
        <v>152095.20000000001</v>
      </c>
      <c r="F106" s="41">
        <v>0</v>
      </c>
      <c r="G106" s="41">
        <v>0</v>
      </c>
      <c r="H106" s="39">
        <v>6000</v>
      </c>
      <c r="I106" s="40"/>
      <c r="J106" s="40"/>
      <c r="K106" s="40"/>
      <c r="L106" s="42"/>
      <c r="M106" s="41">
        <v>43828.56</v>
      </c>
      <c r="N106" s="41">
        <v>102266.64</v>
      </c>
      <c r="O106" s="30"/>
    </row>
    <row r="107" spans="1:15" ht="30" x14ac:dyDescent="0.2">
      <c r="A107" s="32"/>
      <c r="B107" s="23"/>
      <c r="C107" s="34"/>
      <c r="D107" s="26" t="s">
        <v>22</v>
      </c>
      <c r="E107" s="38">
        <f t="shared" si="6"/>
        <v>0</v>
      </c>
      <c r="F107" s="41">
        <v>0</v>
      </c>
      <c r="G107" s="41">
        <v>0</v>
      </c>
      <c r="H107" s="39">
        <v>0</v>
      </c>
      <c r="I107" s="40"/>
      <c r="J107" s="40"/>
      <c r="K107" s="40"/>
      <c r="L107" s="42"/>
      <c r="M107" s="41">
        <v>0</v>
      </c>
      <c r="N107" s="41">
        <v>0</v>
      </c>
      <c r="O107" s="30"/>
    </row>
    <row r="108" spans="1:15" x14ac:dyDescent="0.2">
      <c r="A108" s="32"/>
      <c r="B108" s="16" t="s">
        <v>63</v>
      </c>
      <c r="C108" s="34"/>
      <c r="D108" s="43"/>
      <c r="E108" s="44" t="s">
        <v>26</v>
      </c>
      <c r="F108" s="16" t="s">
        <v>9</v>
      </c>
      <c r="G108" s="16" t="s">
        <v>10</v>
      </c>
      <c r="H108" s="45" t="s">
        <v>46</v>
      </c>
      <c r="I108" s="46" t="s">
        <v>28</v>
      </c>
      <c r="J108" s="47"/>
      <c r="K108" s="47"/>
      <c r="L108" s="48"/>
      <c r="M108" s="13" t="s">
        <v>12</v>
      </c>
      <c r="N108" s="13" t="s">
        <v>13</v>
      </c>
      <c r="O108" s="30"/>
    </row>
    <row r="109" spans="1:15" x14ac:dyDescent="0.2">
      <c r="A109" s="32"/>
      <c r="B109" s="33"/>
      <c r="C109" s="34"/>
      <c r="D109" s="49"/>
      <c r="E109" s="50"/>
      <c r="F109" s="23"/>
      <c r="G109" s="23"/>
      <c r="H109" s="51"/>
      <c r="I109" s="52" t="s">
        <v>29</v>
      </c>
      <c r="J109" s="52" t="s">
        <v>30</v>
      </c>
      <c r="K109" s="52" t="s">
        <v>31</v>
      </c>
      <c r="L109" s="52" t="s">
        <v>32</v>
      </c>
      <c r="M109" s="18"/>
      <c r="N109" s="18"/>
      <c r="O109" s="30"/>
    </row>
    <row r="110" spans="1:15" x14ac:dyDescent="0.2">
      <c r="A110" s="37"/>
      <c r="B110" s="23"/>
      <c r="C110" s="34"/>
      <c r="D110" s="53"/>
      <c r="E110" s="54">
        <f>SUM(F110,G110,H110,M110,N110)</f>
        <v>1</v>
      </c>
      <c r="F110" s="54">
        <v>0</v>
      </c>
      <c r="G110" s="54">
        <v>0</v>
      </c>
      <c r="H110" s="55">
        <v>1</v>
      </c>
      <c r="I110" s="55" t="s">
        <v>33</v>
      </c>
      <c r="J110" s="55" t="s">
        <v>33</v>
      </c>
      <c r="K110" s="55" t="s">
        <v>33</v>
      </c>
      <c r="L110" s="55">
        <v>1</v>
      </c>
      <c r="M110" s="54">
        <v>0</v>
      </c>
      <c r="N110" s="54">
        <v>0</v>
      </c>
      <c r="O110" s="30"/>
    </row>
    <row r="111" spans="1:15" x14ac:dyDescent="0.2">
      <c r="A111" s="25" t="s">
        <v>64</v>
      </c>
      <c r="B111" s="43" t="s">
        <v>65</v>
      </c>
      <c r="C111" s="34" t="s">
        <v>16</v>
      </c>
      <c r="D111" s="26" t="s">
        <v>17</v>
      </c>
      <c r="E111" s="38">
        <f>SUM(F111:N111)</f>
        <v>6069.5</v>
      </c>
      <c r="F111" s="38">
        <f>F112+F113+F114+F115</f>
        <v>6069.5</v>
      </c>
      <c r="G111" s="38">
        <f>G112+G113+G114+G115</f>
        <v>0</v>
      </c>
      <c r="H111" s="39">
        <f>H112+H113+H114+H115</f>
        <v>0</v>
      </c>
      <c r="I111" s="40"/>
      <c r="J111" s="40"/>
      <c r="K111" s="40"/>
      <c r="L111" s="40"/>
      <c r="M111" s="38">
        <f>M112+M113+M114+M115</f>
        <v>0</v>
      </c>
      <c r="N111" s="38">
        <f>N112+N113+N114+N115</f>
        <v>0</v>
      </c>
      <c r="O111" s="30" t="s">
        <v>18</v>
      </c>
    </row>
    <row r="112" spans="1:15" ht="30" x14ac:dyDescent="0.2">
      <c r="A112" s="32"/>
      <c r="B112" s="49"/>
      <c r="C112" s="34"/>
      <c r="D112" s="26" t="s">
        <v>19</v>
      </c>
      <c r="E112" s="38">
        <f>SUM(F112:N112)</f>
        <v>1820.85</v>
      </c>
      <c r="F112" s="41">
        <v>1820.85</v>
      </c>
      <c r="G112" s="41">
        <v>0</v>
      </c>
      <c r="H112" s="39">
        <v>0</v>
      </c>
      <c r="I112" s="40"/>
      <c r="J112" s="40"/>
      <c r="K112" s="40"/>
      <c r="L112" s="42"/>
      <c r="M112" s="38">
        <v>0</v>
      </c>
      <c r="N112" s="38">
        <v>0</v>
      </c>
      <c r="O112" s="30"/>
    </row>
    <row r="113" spans="1:15" ht="30" x14ac:dyDescent="0.2">
      <c r="A113" s="32"/>
      <c r="B113" s="49"/>
      <c r="C113" s="34"/>
      <c r="D113" s="26" t="s">
        <v>20</v>
      </c>
      <c r="E113" s="38">
        <f>SUM(F113:N113)</f>
        <v>0</v>
      </c>
      <c r="F113" s="41">
        <v>0</v>
      </c>
      <c r="G113" s="41">
        <v>0</v>
      </c>
      <c r="H113" s="39">
        <v>0</v>
      </c>
      <c r="I113" s="40"/>
      <c r="J113" s="40"/>
      <c r="K113" s="40"/>
      <c r="L113" s="42"/>
      <c r="M113" s="38">
        <v>0</v>
      </c>
      <c r="N113" s="38">
        <v>0</v>
      </c>
      <c r="O113" s="30"/>
    </row>
    <row r="114" spans="1:15" ht="30" x14ac:dyDescent="0.2">
      <c r="A114" s="32"/>
      <c r="B114" s="49"/>
      <c r="C114" s="34"/>
      <c r="D114" s="26" t="s">
        <v>21</v>
      </c>
      <c r="E114" s="38">
        <f>SUM(F114:N114)</f>
        <v>4248.6499999999996</v>
      </c>
      <c r="F114" s="41">
        <v>4248.6499999999996</v>
      </c>
      <c r="G114" s="41">
        <v>0</v>
      </c>
      <c r="H114" s="39">
        <v>0</v>
      </c>
      <c r="I114" s="40"/>
      <c r="J114" s="40"/>
      <c r="K114" s="40"/>
      <c r="L114" s="42"/>
      <c r="M114" s="38">
        <v>0</v>
      </c>
      <c r="N114" s="38">
        <v>0</v>
      </c>
      <c r="O114" s="30"/>
    </row>
    <row r="115" spans="1:15" ht="30" x14ac:dyDescent="0.2">
      <c r="A115" s="32"/>
      <c r="B115" s="53"/>
      <c r="C115" s="34"/>
      <c r="D115" s="26" t="s">
        <v>22</v>
      </c>
      <c r="E115" s="38">
        <f>SUM(F115:N115)</f>
        <v>0</v>
      </c>
      <c r="F115" s="41">
        <v>0</v>
      </c>
      <c r="G115" s="41">
        <v>0</v>
      </c>
      <c r="H115" s="39">
        <v>0</v>
      </c>
      <c r="I115" s="40"/>
      <c r="J115" s="40"/>
      <c r="K115" s="40"/>
      <c r="L115" s="42"/>
      <c r="M115" s="38">
        <v>0</v>
      </c>
      <c r="N115" s="38">
        <v>0</v>
      </c>
      <c r="O115" s="30"/>
    </row>
    <row r="116" spans="1:15" x14ac:dyDescent="0.2">
      <c r="A116" s="32"/>
      <c r="B116" s="43" t="s">
        <v>66</v>
      </c>
      <c r="C116" s="34"/>
      <c r="D116" s="43"/>
      <c r="E116" s="44" t="s">
        <v>26</v>
      </c>
      <c r="F116" s="16" t="s">
        <v>9</v>
      </c>
      <c r="G116" s="16" t="s">
        <v>10</v>
      </c>
      <c r="H116" s="45" t="s">
        <v>27</v>
      </c>
      <c r="I116" s="46" t="s">
        <v>28</v>
      </c>
      <c r="J116" s="47"/>
      <c r="K116" s="47"/>
      <c r="L116" s="48"/>
      <c r="M116" s="13" t="s">
        <v>12</v>
      </c>
      <c r="N116" s="13" t="s">
        <v>13</v>
      </c>
      <c r="O116" s="30"/>
    </row>
    <row r="117" spans="1:15" x14ac:dyDescent="0.2">
      <c r="A117" s="32"/>
      <c r="B117" s="49"/>
      <c r="C117" s="34"/>
      <c r="D117" s="49"/>
      <c r="E117" s="50"/>
      <c r="F117" s="23"/>
      <c r="G117" s="23"/>
      <c r="H117" s="51"/>
      <c r="I117" s="52" t="s">
        <v>29</v>
      </c>
      <c r="J117" s="52" t="s">
        <v>30</v>
      </c>
      <c r="K117" s="52" t="s">
        <v>31</v>
      </c>
      <c r="L117" s="52" t="s">
        <v>32</v>
      </c>
      <c r="M117" s="18"/>
      <c r="N117" s="18"/>
      <c r="O117" s="30"/>
    </row>
    <row r="118" spans="1:15" x14ac:dyDescent="0.2">
      <c r="A118" s="37"/>
      <c r="B118" s="53"/>
      <c r="C118" s="18"/>
      <c r="D118" s="53"/>
      <c r="E118" s="54">
        <f>SUM(F118,G118,H118,M118,N118)</f>
        <v>1</v>
      </c>
      <c r="F118" s="54">
        <v>1</v>
      </c>
      <c r="G118" s="54">
        <v>0</v>
      </c>
      <c r="H118" s="55" t="s">
        <v>33</v>
      </c>
      <c r="I118" s="55" t="s">
        <v>33</v>
      </c>
      <c r="J118" s="55" t="s">
        <v>33</v>
      </c>
      <c r="K118" s="55" t="s">
        <v>33</v>
      </c>
      <c r="L118" s="55" t="s">
        <v>33</v>
      </c>
      <c r="M118" s="65" t="s">
        <v>33</v>
      </c>
      <c r="N118" s="65" t="s">
        <v>33</v>
      </c>
      <c r="O118" s="30"/>
    </row>
    <row r="119" spans="1:15" x14ac:dyDescent="0.2">
      <c r="A119" s="25" t="s">
        <v>67</v>
      </c>
      <c r="B119" s="43" t="s">
        <v>68</v>
      </c>
      <c r="C119" s="13" t="s">
        <v>16</v>
      </c>
      <c r="D119" s="26" t="s">
        <v>17</v>
      </c>
      <c r="E119" s="38">
        <f>SUM(F119:N119)</f>
        <v>874.2</v>
      </c>
      <c r="F119" s="38">
        <f>F120+F121+F122+F123</f>
        <v>0</v>
      </c>
      <c r="G119" s="38">
        <f>G120+G121+G122+G123</f>
        <v>874.2</v>
      </c>
      <c r="H119" s="39">
        <f>H120+H121+H122+H123</f>
        <v>0</v>
      </c>
      <c r="I119" s="40"/>
      <c r="J119" s="40"/>
      <c r="K119" s="40"/>
      <c r="L119" s="40"/>
      <c r="M119" s="38">
        <f>M120+M121+M122+M123</f>
        <v>0</v>
      </c>
      <c r="N119" s="38">
        <f>N120+N121+N122+N123</f>
        <v>0</v>
      </c>
      <c r="O119" s="30" t="s">
        <v>18</v>
      </c>
    </row>
    <row r="120" spans="1:15" ht="30" x14ac:dyDescent="0.2">
      <c r="A120" s="32"/>
      <c r="B120" s="49"/>
      <c r="C120" s="34"/>
      <c r="D120" s="26" t="s">
        <v>19</v>
      </c>
      <c r="E120" s="38">
        <f>SUM(F120:N120)</f>
        <v>0</v>
      </c>
      <c r="F120" s="41">
        <v>0</v>
      </c>
      <c r="G120" s="41">
        <v>0</v>
      </c>
      <c r="H120" s="39">
        <v>0</v>
      </c>
      <c r="I120" s="40"/>
      <c r="J120" s="40"/>
      <c r="K120" s="40"/>
      <c r="L120" s="42"/>
      <c r="M120" s="38">
        <v>0</v>
      </c>
      <c r="N120" s="38">
        <v>0</v>
      </c>
      <c r="O120" s="30"/>
    </row>
    <row r="121" spans="1:15" ht="30" x14ac:dyDescent="0.2">
      <c r="A121" s="32"/>
      <c r="B121" s="49"/>
      <c r="C121" s="34"/>
      <c r="D121" s="26" t="s">
        <v>20</v>
      </c>
      <c r="E121" s="38">
        <f>SUM(F121:N121)</f>
        <v>0</v>
      </c>
      <c r="F121" s="41">
        <v>0</v>
      </c>
      <c r="G121" s="41">
        <v>0</v>
      </c>
      <c r="H121" s="39">
        <v>0</v>
      </c>
      <c r="I121" s="40"/>
      <c r="J121" s="40"/>
      <c r="K121" s="40"/>
      <c r="L121" s="42"/>
      <c r="M121" s="38">
        <v>0</v>
      </c>
      <c r="N121" s="38">
        <v>0</v>
      </c>
      <c r="O121" s="30"/>
    </row>
    <row r="122" spans="1:15" ht="30" x14ac:dyDescent="0.2">
      <c r="A122" s="32"/>
      <c r="B122" s="49"/>
      <c r="C122" s="34"/>
      <c r="D122" s="26" t="s">
        <v>21</v>
      </c>
      <c r="E122" s="38">
        <f>SUM(F122:N122)</f>
        <v>874.2</v>
      </c>
      <c r="F122" s="41">
        <v>0</v>
      </c>
      <c r="G122" s="41">
        <v>874.2</v>
      </c>
      <c r="H122" s="39">
        <v>0</v>
      </c>
      <c r="I122" s="40"/>
      <c r="J122" s="40"/>
      <c r="K122" s="40"/>
      <c r="L122" s="42"/>
      <c r="M122" s="38">
        <v>0</v>
      </c>
      <c r="N122" s="38">
        <v>0</v>
      </c>
      <c r="O122" s="30"/>
    </row>
    <row r="123" spans="1:15" ht="30" x14ac:dyDescent="0.2">
      <c r="A123" s="32"/>
      <c r="B123" s="53"/>
      <c r="C123" s="34"/>
      <c r="D123" s="26" t="s">
        <v>22</v>
      </c>
      <c r="E123" s="38">
        <f>SUM(F123:N123)</f>
        <v>0</v>
      </c>
      <c r="F123" s="41">
        <v>0</v>
      </c>
      <c r="G123" s="41">
        <v>0</v>
      </c>
      <c r="H123" s="39">
        <v>0</v>
      </c>
      <c r="I123" s="40"/>
      <c r="J123" s="40"/>
      <c r="K123" s="40"/>
      <c r="L123" s="42"/>
      <c r="M123" s="38">
        <v>0</v>
      </c>
      <c r="N123" s="38">
        <v>0</v>
      </c>
      <c r="O123" s="30"/>
    </row>
    <row r="124" spans="1:15" x14ac:dyDescent="0.2">
      <c r="A124" s="32"/>
      <c r="B124" s="43" t="s">
        <v>69</v>
      </c>
      <c r="C124" s="34"/>
      <c r="D124" s="43"/>
      <c r="E124" s="44" t="s">
        <v>26</v>
      </c>
      <c r="F124" s="16" t="s">
        <v>9</v>
      </c>
      <c r="G124" s="16" t="s">
        <v>10</v>
      </c>
      <c r="H124" s="45" t="s">
        <v>27</v>
      </c>
      <c r="I124" s="46" t="s">
        <v>28</v>
      </c>
      <c r="J124" s="47"/>
      <c r="K124" s="47"/>
      <c r="L124" s="48"/>
      <c r="M124" s="13" t="s">
        <v>12</v>
      </c>
      <c r="N124" s="13" t="s">
        <v>13</v>
      </c>
      <c r="O124" s="30"/>
    </row>
    <row r="125" spans="1:15" x14ac:dyDescent="0.2">
      <c r="A125" s="32"/>
      <c r="B125" s="49"/>
      <c r="C125" s="34"/>
      <c r="D125" s="49"/>
      <c r="E125" s="50"/>
      <c r="F125" s="23"/>
      <c r="G125" s="23"/>
      <c r="H125" s="51"/>
      <c r="I125" s="52" t="s">
        <v>29</v>
      </c>
      <c r="J125" s="52" t="s">
        <v>30</v>
      </c>
      <c r="K125" s="52" t="s">
        <v>31</v>
      </c>
      <c r="L125" s="52" t="s">
        <v>32</v>
      </c>
      <c r="M125" s="18"/>
      <c r="N125" s="18"/>
      <c r="O125" s="30"/>
    </row>
    <row r="126" spans="1:15" x14ac:dyDescent="0.2">
      <c r="A126" s="37"/>
      <c r="B126" s="53"/>
      <c r="C126" s="34"/>
      <c r="D126" s="53"/>
      <c r="E126" s="54">
        <f>SUM(F126,G126,H126,M126,N126)</f>
        <v>1</v>
      </c>
      <c r="F126" s="54">
        <v>0</v>
      </c>
      <c r="G126" s="54">
        <v>1</v>
      </c>
      <c r="H126" s="55" t="s">
        <v>33</v>
      </c>
      <c r="I126" s="55" t="s">
        <v>33</v>
      </c>
      <c r="J126" s="55" t="s">
        <v>33</v>
      </c>
      <c r="K126" s="55" t="s">
        <v>33</v>
      </c>
      <c r="L126" s="55" t="s">
        <v>33</v>
      </c>
      <c r="M126" s="65" t="s">
        <v>33</v>
      </c>
      <c r="N126" s="65" t="s">
        <v>33</v>
      </c>
      <c r="O126" s="30"/>
    </row>
    <row r="127" spans="1:15" x14ac:dyDescent="0.2">
      <c r="A127" s="25" t="s">
        <v>70</v>
      </c>
      <c r="B127" s="43" t="s">
        <v>71</v>
      </c>
      <c r="C127" s="34" t="s">
        <v>16</v>
      </c>
      <c r="D127" s="26" t="s">
        <v>17</v>
      </c>
      <c r="E127" s="38">
        <f>SUM(F127:N127)</f>
        <v>6747.4047099999998</v>
      </c>
      <c r="F127" s="38">
        <f>F128+F129+F130+F131</f>
        <v>6747.4047099999998</v>
      </c>
      <c r="G127" s="38">
        <f>G128+G129+G130+G131</f>
        <v>0</v>
      </c>
      <c r="H127" s="39">
        <f>H128+H129+H130+H131</f>
        <v>0</v>
      </c>
      <c r="I127" s="40"/>
      <c r="J127" s="40"/>
      <c r="K127" s="40"/>
      <c r="L127" s="40"/>
      <c r="M127" s="38">
        <f>M128+M129+M130+M131</f>
        <v>0</v>
      </c>
      <c r="N127" s="38">
        <f>N128+N129+N130+N131</f>
        <v>0</v>
      </c>
      <c r="O127" s="30" t="s">
        <v>18</v>
      </c>
    </row>
    <row r="128" spans="1:15" ht="30" x14ac:dyDescent="0.2">
      <c r="A128" s="32"/>
      <c r="B128" s="49"/>
      <c r="C128" s="34"/>
      <c r="D128" s="26" t="s">
        <v>19</v>
      </c>
      <c r="E128" s="38">
        <f>SUM(F128:N128)</f>
        <v>0</v>
      </c>
      <c r="F128" s="41">
        <v>0</v>
      </c>
      <c r="G128" s="41">
        <v>0</v>
      </c>
      <c r="H128" s="39">
        <v>0</v>
      </c>
      <c r="I128" s="40"/>
      <c r="J128" s="40"/>
      <c r="K128" s="40"/>
      <c r="L128" s="42"/>
      <c r="M128" s="38">
        <v>0</v>
      </c>
      <c r="N128" s="38">
        <v>0</v>
      </c>
      <c r="O128" s="30"/>
    </row>
    <row r="129" spans="1:15" ht="30" x14ac:dyDescent="0.2">
      <c r="A129" s="32"/>
      <c r="B129" s="49"/>
      <c r="C129" s="34"/>
      <c r="D129" s="26" t="s">
        <v>20</v>
      </c>
      <c r="E129" s="38">
        <f>SUM(F129:N129)</f>
        <v>0</v>
      </c>
      <c r="F129" s="41">
        <v>0</v>
      </c>
      <c r="G129" s="41">
        <v>0</v>
      </c>
      <c r="H129" s="39">
        <v>0</v>
      </c>
      <c r="I129" s="40"/>
      <c r="J129" s="40"/>
      <c r="K129" s="40"/>
      <c r="L129" s="42"/>
      <c r="M129" s="38">
        <v>0</v>
      </c>
      <c r="N129" s="38">
        <v>0</v>
      </c>
      <c r="O129" s="30"/>
    </row>
    <row r="130" spans="1:15" ht="30" x14ac:dyDescent="0.2">
      <c r="A130" s="32"/>
      <c r="B130" s="49"/>
      <c r="C130" s="34"/>
      <c r="D130" s="26" t="s">
        <v>21</v>
      </c>
      <c r="E130" s="38">
        <f>SUM(F130:N130)</f>
        <v>6747.4047099999998</v>
      </c>
      <c r="F130" s="41">
        <v>6747.4047099999998</v>
      </c>
      <c r="G130" s="41">
        <v>0</v>
      </c>
      <c r="H130" s="39">
        <v>0</v>
      </c>
      <c r="I130" s="40"/>
      <c r="J130" s="40"/>
      <c r="K130" s="40"/>
      <c r="L130" s="42"/>
      <c r="M130" s="38">
        <v>0</v>
      </c>
      <c r="N130" s="38">
        <v>0</v>
      </c>
      <c r="O130" s="30"/>
    </row>
    <row r="131" spans="1:15" ht="30" x14ac:dyDescent="0.2">
      <c r="A131" s="32"/>
      <c r="B131" s="53"/>
      <c r="C131" s="34"/>
      <c r="D131" s="26" t="s">
        <v>22</v>
      </c>
      <c r="E131" s="38">
        <f>SUM(F131:N131)</f>
        <v>0</v>
      </c>
      <c r="F131" s="41">
        <v>0</v>
      </c>
      <c r="G131" s="41">
        <v>0</v>
      </c>
      <c r="H131" s="39">
        <v>0</v>
      </c>
      <c r="I131" s="40"/>
      <c r="J131" s="40"/>
      <c r="K131" s="40"/>
      <c r="L131" s="42"/>
      <c r="M131" s="38">
        <v>0</v>
      </c>
      <c r="N131" s="38">
        <v>0</v>
      </c>
      <c r="O131" s="30"/>
    </row>
    <row r="132" spans="1:15" x14ac:dyDescent="0.2">
      <c r="A132" s="32"/>
      <c r="B132" s="43" t="s">
        <v>72</v>
      </c>
      <c r="C132" s="34"/>
      <c r="D132" s="43"/>
      <c r="E132" s="44" t="s">
        <v>26</v>
      </c>
      <c r="F132" s="16" t="s">
        <v>9</v>
      </c>
      <c r="G132" s="16" t="s">
        <v>10</v>
      </c>
      <c r="H132" s="45" t="s">
        <v>27</v>
      </c>
      <c r="I132" s="46" t="s">
        <v>28</v>
      </c>
      <c r="J132" s="47"/>
      <c r="K132" s="47"/>
      <c r="L132" s="48"/>
      <c r="M132" s="13" t="s">
        <v>12</v>
      </c>
      <c r="N132" s="13" t="s">
        <v>13</v>
      </c>
      <c r="O132" s="30"/>
    </row>
    <row r="133" spans="1:15" x14ac:dyDescent="0.2">
      <c r="A133" s="32"/>
      <c r="B133" s="49"/>
      <c r="C133" s="34"/>
      <c r="D133" s="49"/>
      <c r="E133" s="50"/>
      <c r="F133" s="23"/>
      <c r="G133" s="23"/>
      <c r="H133" s="51"/>
      <c r="I133" s="52" t="s">
        <v>29</v>
      </c>
      <c r="J133" s="52" t="s">
        <v>30</v>
      </c>
      <c r="K133" s="52" t="s">
        <v>31</v>
      </c>
      <c r="L133" s="52" t="s">
        <v>32</v>
      </c>
      <c r="M133" s="18"/>
      <c r="N133" s="18"/>
      <c r="O133" s="30"/>
    </row>
    <row r="134" spans="1:15" x14ac:dyDescent="0.2">
      <c r="A134" s="32"/>
      <c r="B134" s="53"/>
      <c r="C134" s="34"/>
      <c r="D134" s="53"/>
      <c r="E134" s="54">
        <f>SUM(F134,G134,H134,M134,N134)</f>
        <v>1</v>
      </c>
      <c r="F134" s="54">
        <v>1</v>
      </c>
      <c r="G134" s="54">
        <v>0</v>
      </c>
      <c r="H134" s="55">
        <v>0</v>
      </c>
      <c r="I134" s="55" t="s">
        <v>33</v>
      </c>
      <c r="J134" s="55" t="s">
        <v>33</v>
      </c>
      <c r="K134" s="55" t="s">
        <v>33</v>
      </c>
      <c r="L134" s="55">
        <v>0</v>
      </c>
      <c r="M134" s="65">
        <v>0</v>
      </c>
      <c r="N134" s="65">
        <v>0</v>
      </c>
      <c r="O134" s="30"/>
    </row>
    <row r="135" spans="1:15" x14ac:dyDescent="0.2">
      <c r="A135" s="32"/>
      <c r="B135" s="43" t="s">
        <v>69</v>
      </c>
      <c r="C135" s="34"/>
      <c r="D135" s="43"/>
      <c r="E135" s="44" t="s">
        <v>26</v>
      </c>
      <c r="F135" s="16" t="s">
        <v>9</v>
      </c>
      <c r="G135" s="16" t="s">
        <v>10</v>
      </c>
      <c r="H135" s="45" t="s">
        <v>27</v>
      </c>
      <c r="I135" s="46" t="s">
        <v>28</v>
      </c>
      <c r="J135" s="47"/>
      <c r="K135" s="47"/>
      <c r="L135" s="48"/>
      <c r="M135" s="13" t="s">
        <v>12</v>
      </c>
      <c r="N135" s="13" t="s">
        <v>13</v>
      </c>
      <c r="O135" s="30"/>
    </row>
    <row r="136" spans="1:15" x14ac:dyDescent="0.2">
      <c r="A136" s="32"/>
      <c r="B136" s="49"/>
      <c r="C136" s="34"/>
      <c r="D136" s="49"/>
      <c r="E136" s="50"/>
      <c r="F136" s="23"/>
      <c r="G136" s="23"/>
      <c r="H136" s="51"/>
      <c r="I136" s="52" t="s">
        <v>29</v>
      </c>
      <c r="J136" s="52" t="s">
        <v>30</v>
      </c>
      <c r="K136" s="52" t="s">
        <v>31</v>
      </c>
      <c r="L136" s="52" t="s">
        <v>32</v>
      </c>
      <c r="M136" s="18"/>
      <c r="N136" s="18"/>
      <c r="O136" s="30"/>
    </row>
    <row r="137" spans="1:15" x14ac:dyDescent="0.2">
      <c r="A137" s="37"/>
      <c r="B137" s="53"/>
      <c r="C137" s="34"/>
      <c r="D137" s="53"/>
      <c r="E137" s="54">
        <f>SUM(F137,G137,H137,M137,N137)</f>
        <v>1</v>
      </c>
      <c r="F137" s="54">
        <v>1</v>
      </c>
      <c r="G137" s="54">
        <v>0</v>
      </c>
      <c r="H137" s="55">
        <v>0</v>
      </c>
      <c r="I137" s="55" t="s">
        <v>33</v>
      </c>
      <c r="J137" s="55" t="s">
        <v>33</v>
      </c>
      <c r="K137" s="55" t="s">
        <v>33</v>
      </c>
      <c r="L137" s="55">
        <v>0</v>
      </c>
      <c r="M137" s="65">
        <v>0</v>
      </c>
      <c r="N137" s="65">
        <v>0</v>
      </c>
      <c r="O137" s="30"/>
    </row>
    <row r="138" spans="1:15" x14ac:dyDescent="0.2">
      <c r="A138" s="25" t="s">
        <v>73</v>
      </c>
      <c r="B138" s="43" t="s">
        <v>74</v>
      </c>
      <c r="C138" s="34" t="s">
        <v>16</v>
      </c>
      <c r="D138" s="26" t="s">
        <v>17</v>
      </c>
      <c r="E138" s="38">
        <f>SUM(F138:N138)</f>
        <v>31106.15</v>
      </c>
      <c r="F138" s="38">
        <f>F139+F140+F141+F142</f>
        <v>0</v>
      </c>
      <c r="G138" s="38">
        <f>G139+G140+G141+G142</f>
        <v>0</v>
      </c>
      <c r="H138" s="39">
        <f>H139+H140+H141+H142</f>
        <v>31106.15</v>
      </c>
      <c r="I138" s="40"/>
      <c r="J138" s="40"/>
      <c r="K138" s="40"/>
      <c r="L138" s="40"/>
      <c r="M138" s="38">
        <f>M139+M140+M141+M142</f>
        <v>0</v>
      </c>
      <c r="N138" s="38">
        <f>N139+N140+N141+N142</f>
        <v>0</v>
      </c>
      <c r="O138" s="30" t="s">
        <v>75</v>
      </c>
    </row>
    <row r="139" spans="1:15" ht="30" x14ac:dyDescent="0.2">
      <c r="A139" s="32"/>
      <c r="B139" s="49"/>
      <c r="C139" s="34"/>
      <c r="D139" s="26" t="s">
        <v>19</v>
      </c>
      <c r="E139" s="38">
        <f>SUM(F139:N139)</f>
        <v>0</v>
      </c>
      <c r="F139" s="41">
        <v>0</v>
      </c>
      <c r="G139" s="41">
        <v>0</v>
      </c>
      <c r="H139" s="39">
        <v>0</v>
      </c>
      <c r="I139" s="40"/>
      <c r="J139" s="40"/>
      <c r="K139" s="40"/>
      <c r="L139" s="42"/>
      <c r="M139" s="38">
        <v>0</v>
      </c>
      <c r="N139" s="38">
        <v>0</v>
      </c>
      <c r="O139" s="30"/>
    </row>
    <row r="140" spans="1:15" ht="30" x14ac:dyDescent="0.2">
      <c r="A140" s="32"/>
      <c r="B140" s="49"/>
      <c r="C140" s="34"/>
      <c r="D140" s="26" t="s">
        <v>20</v>
      </c>
      <c r="E140" s="38">
        <f>SUM(F140:N140)</f>
        <v>0</v>
      </c>
      <c r="F140" s="41">
        <v>0</v>
      </c>
      <c r="G140" s="41">
        <v>0</v>
      </c>
      <c r="H140" s="39">
        <v>0</v>
      </c>
      <c r="I140" s="40"/>
      <c r="J140" s="40"/>
      <c r="K140" s="40"/>
      <c r="L140" s="42"/>
      <c r="M140" s="38">
        <v>0</v>
      </c>
      <c r="N140" s="38">
        <v>0</v>
      </c>
      <c r="O140" s="30"/>
    </row>
    <row r="141" spans="1:15" ht="30" x14ac:dyDescent="0.2">
      <c r="A141" s="32"/>
      <c r="B141" s="49"/>
      <c r="C141" s="34"/>
      <c r="D141" s="26" t="s">
        <v>21</v>
      </c>
      <c r="E141" s="38">
        <f>SUM(F141:N141)</f>
        <v>31106.15</v>
      </c>
      <c r="F141" s="41">
        <v>0</v>
      </c>
      <c r="G141" s="41">
        <v>0</v>
      </c>
      <c r="H141" s="39">
        <v>31106.15</v>
      </c>
      <c r="I141" s="40"/>
      <c r="J141" s="40"/>
      <c r="K141" s="40"/>
      <c r="L141" s="42"/>
      <c r="M141" s="38">
        <v>0</v>
      </c>
      <c r="N141" s="38">
        <v>0</v>
      </c>
      <c r="O141" s="30"/>
    </row>
    <row r="142" spans="1:15" ht="30" x14ac:dyDescent="0.2">
      <c r="A142" s="32"/>
      <c r="B142" s="53"/>
      <c r="C142" s="34"/>
      <c r="D142" s="26" t="s">
        <v>22</v>
      </c>
      <c r="E142" s="38">
        <f>SUM(F142:N142)</f>
        <v>0</v>
      </c>
      <c r="F142" s="41">
        <v>0</v>
      </c>
      <c r="G142" s="41">
        <v>0</v>
      </c>
      <c r="H142" s="39">
        <v>0</v>
      </c>
      <c r="I142" s="40"/>
      <c r="J142" s="40"/>
      <c r="K142" s="40"/>
      <c r="L142" s="42"/>
      <c r="M142" s="38">
        <v>0</v>
      </c>
      <c r="N142" s="38">
        <v>0</v>
      </c>
      <c r="O142" s="30"/>
    </row>
    <row r="143" spans="1:15" x14ac:dyDescent="0.2">
      <c r="A143" s="32"/>
      <c r="B143" s="43" t="s">
        <v>76</v>
      </c>
      <c r="C143" s="34"/>
      <c r="D143" s="43"/>
      <c r="E143" s="44" t="s">
        <v>26</v>
      </c>
      <c r="F143" s="16" t="s">
        <v>9</v>
      </c>
      <c r="G143" s="16" t="s">
        <v>10</v>
      </c>
      <c r="H143" s="45" t="s">
        <v>27</v>
      </c>
      <c r="I143" s="46" t="s">
        <v>28</v>
      </c>
      <c r="J143" s="47"/>
      <c r="K143" s="47"/>
      <c r="L143" s="48"/>
      <c r="M143" s="13" t="s">
        <v>12</v>
      </c>
      <c r="N143" s="13" t="s">
        <v>13</v>
      </c>
      <c r="O143" s="30"/>
    </row>
    <row r="144" spans="1:15" x14ac:dyDescent="0.2">
      <c r="A144" s="32"/>
      <c r="B144" s="49"/>
      <c r="C144" s="34"/>
      <c r="D144" s="49"/>
      <c r="E144" s="50"/>
      <c r="F144" s="23"/>
      <c r="G144" s="23"/>
      <c r="H144" s="51"/>
      <c r="I144" s="52" t="s">
        <v>29</v>
      </c>
      <c r="J144" s="52" t="s">
        <v>30</v>
      </c>
      <c r="K144" s="52" t="s">
        <v>31</v>
      </c>
      <c r="L144" s="52" t="s">
        <v>32</v>
      </c>
      <c r="M144" s="18"/>
      <c r="N144" s="18"/>
      <c r="O144" s="30"/>
    </row>
    <row r="145" spans="1:15" x14ac:dyDescent="0.2">
      <c r="A145" s="32"/>
      <c r="B145" s="53"/>
      <c r="C145" s="34"/>
      <c r="D145" s="53"/>
      <c r="E145" s="54">
        <f>SUM(F145,G145,H145,M145,N145)</f>
        <v>1</v>
      </c>
      <c r="F145" s="54" t="s">
        <v>33</v>
      </c>
      <c r="G145" s="54" t="s">
        <v>33</v>
      </c>
      <c r="H145" s="55">
        <v>1</v>
      </c>
      <c r="I145" s="55" t="s">
        <v>33</v>
      </c>
      <c r="J145" s="55" t="s">
        <v>33</v>
      </c>
      <c r="K145" s="55" t="s">
        <v>33</v>
      </c>
      <c r="L145" s="55">
        <v>1</v>
      </c>
      <c r="M145" s="65">
        <v>0</v>
      </c>
      <c r="N145" s="65">
        <v>0</v>
      </c>
      <c r="O145" s="30"/>
    </row>
    <row r="146" spans="1:15" x14ac:dyDescent="0.2">
      <c r="A146" s="25" t="s">
        <v>77</v>
      </c>
      <c r="B146" s="56" t="s">
        <v>78</v>
      </c>
      <c r="C146" s="34" t="s">
        <v>16</v>
      </c>
      <c r="D146" s="26" t="s">
        <v>17</v>
      </c>
      <c r="E146" s="38">
        <f>SUM(F146:N146)</f>
        <v>11202.74245</v>
      </c>
      <c r="F146" s="38">
        <f>F147+F148+F149+F150</f>
        <v>1923.6403399999999</v>
      </c>
      <c r="G146" s="38">
        <f>G147+G148+G149+G150</f>
        <v>5789.6722</v>
      </c>
      <c r="H146" s="39">
        <f>H147+H148+H149+H150</f>
        <v>3489.4299099999998</v>
      </c>
      <c r="I146" s="40"/>
      <c r="J146" s="40"/>
      <c r="K146" s="40"/>
      <c r="L146" s="40"/>
      <c r="M146" s="38">
        <f>M147+M148+M149+M150</f>
        <v>0</v>
      </c>
      <c r="N146" s="38">
        <f>N147+N148+N149+N150</f>
        <v>0</v>
      </c>
      <c r="O146" s="30" t="s">
        <v>18</v>
      </c>
    </row>
    <row r="147" spans="1:15" ht="30" x14ac:dyDescent="0.2">
      <c r="A147" s="32"/>
      <c r="B147" s="56"/>
      <c r="C147" s="34"/>
      <c r="D147" s="26" t="s">
        <v>19</v>
      </c>
      <c r="E147" s="38">
        <f>SUM(F147:N147)</f>
        <v>0</v>
      </c>
      <c r="F147" s="41">
        <v>0</v>
      </c>
      <c r="G147" s="41">
        <v>0</v>
      </c>
      <c r="H147" s="39">
        <v>0</v>
      </c>
      <c r="I147" s="40"/>
      <c r="J147" s="40"/>
      <c r="K147" s="40"/>
      <c r="L147" s="42"/>
      <c r="M147" s="38">
        <v>0</v>
      </c>
      <c r="N147" s="38">
        <v>0</v>
      </c>
      <c r="O147" s="30"/>
    </row>
    <row r="148" spans="1:15" ht="30" x14ac:dyDescent="0.2">
      <c r="A148" s="32"/>
      <c r="B148" s="56"/>
      <c r="C148" s="34"/>
      <c r="D148" s="26" t="s">
        <v>20</v>
      </c>
      <c r="E148" s="38">
        <f>SUM(F148:N148)</f>
        <v>0</v>
      </c>
      <c r="F148" s="41">
        <v>0</v>
      </c>
      <c r="G148" s="41">
        <v>0</v>
      </c>
      <c r="H148" s="39">
        <v>0</v>
      </c>
      <c r="I148" s="40"/>
      <c r="J148" s="40"/>
      <c r="K148" s="40"/>
      <c r="L148" s="42"/>
      <c r="M148" s="38">
        <v>0</v>
      </c>
      <c r="N148" s="38">
        <v>0</v>
      </c>
      <c r="O148" s="30"/>
    </row>
    <row r="149" spans="1:15" ht="30" x14ac:dyDescent="0.2">
      <c r="A149" s="32"/>
      <c r="B149" s="56"/>
      <c r="C149" s="34"/>
      <c r="D149" s="26" t="s">
        <v>21</v>
      </c>
      <c r="E149" s="38">
        <f>SUM(F149:N149)</f>
        <v>11202.74245</v>
      </c>
      <c r="F149" s="41">
        <v>1923.6403399999999</v>
      </c>
      <c r="G149" s="41">
        <v>5789.6722</v>
      </c>
      <c r="H149" s="39">
        <v>3489.4299099999998</v>
      </c>
      <c r="I149" s="40"/>
      <c r="J149" s="40"/>
      <c r="K149" s="40"/>
      <c r="L149" s="42"/>
      <c r="M149" s="38">
        <v>0</v>
      </c>
      <c r="N149" s="38">
        <v>0</v>
      </c>
      <c r="O149" s="30"/>
    </row>
    <row r="150" spans="1:15" ht="30" x14ac:dyDescent="0.2">
      <c r="A150" s="32"/>
      <c r="B150" s="56"/>
      <c r="C150" s="34"/>
      <c r="D150" s="26" t="s">
        <v>22</v>
      </c>
      <c r="E150" s="38">
        <f>SUM(F150:N150)</f>
        <v>0</v>
      </c>
      <c r="F150" s="41">
        <v>0</v>
      </c>
      <c r="G150" s="41">
        <v>0</v>
      </c>
      <c r="H150" s="39">
        <v>0</v>
      </c>
      <c r="I150" s="40"/>
      <c r="J150" s="40"/>
      <c r="K150" s="40"/>
      <c r="L150" s="42"/>
      <c r="M150" s="38">
        <v>0</v>
      </c>
      <c r="N150" s="38">
        <v>0</v>
      </c>
      <c r="O150" s="30"/>
    </row>
    <row r="151" spans="1:15" x14ac:dyDescent="0.2">
      <c r="A151" s="32"/>
      <c r="B151" s="43" t="s">
        <v>79</v>
      </c>
      <c r="C151" s="34"/>
      <c r="D151" s="43"/>
      <c r="E151" s="44" t="s">
        <v>26</v>
      </c>
      <c r="F151" s="16" t="s">
        <v>9</v>
      </c>
      <c r="G151" s="16" t="s">
        <v>10</v>
      </c>
      <c r="H151" s="45" t="s">
        <v>27</v>
      </c>
      <c r="I151" s="46" t="s">
        <v>28</v>
      </c>
      <c r="J151" s="47"/>
      <c r="K151" s="47"/>
      <c r="L151" s="48"/>
      <c r="M151" s="13" t="s">
        <v>12</v>
      </c>
      <c r="N151" s="13" t="s">
        <v>13</v>
      </c>
      <c r="O151" s="30"/>
    </row>
    <row r="152" spans="1:15" x14ac:dyDescent="0.2">
      <c r="A152" s="32"/>
      <c r="B152" s="49"/>
      <c r="C152" s="34"/>
      <c r="D152" s="49"/>
      <c r="E152" s="50"/>
      <c r="F152" s="23"/>
      <c r="G152" s="23"/>
      <c r="H152" s="51"/>
      <c r="I152" s="52" t="s">
        <v>29</v>
      </c>
      <c r="J152" s="52" t="s">
        <v>30</v>
      </c>
      <c r="K152" s="52" t="s">
        <v>31</v>
      </c>
      <c r="L152" s="52" t="s">
        <v>32</v>
      </c>
      <c r="M152" s="18"/>
      <c r="N152" s="18"/>
      <c r="O152" s="30"/>
    </row>
    <row r="153" spans="1:15" x14ac:dyDescent="0.2">
      <c r="A153" s="32"/>
      <c r="B153" s="53"/>
      <c r="C153" s="34"/>
      <c r="D153" s="53"/>
      <c r="E153" s="54">
        <f>SUM(F153,G153,H153,M153,N153)</f>
        <v>2</v>
      </c>
      <c r="F153" s="54">
        <v>0</v>
      </c>
      <c r="G153" s="54">
        <v>2</v>
      </c>
      <c r="H153" s="55">
        <v>0</v>
      </c>
      <c r="I153" s="55" t="s">
        <v>33</v>
      </c>
      <c r="J153" s="55" t="s">
        <v>33</v>
      </c>
      <c r="K153" s="55" t="s">
        <v>33</v>
      </c>
      <c r="L153" s="55">
        <v>0</v>
      </c>
      <c r="M153" s="65">
        <v>0</v>
      </c>
      <c r="N153" s="65">
        <v>0</v>
      </c>
      <c r="O153" s="30"/>
    </row>
    <row r="154" spans="1:15" x14ac:dyDescent="0.2">
      <c r="A154" s="32"/>
      <c r="B154" s="43" t="s">
        <v>80</v>
      </c>
      <c r="C154" s="34"/>
      <c r="D154" s="43"/>
      <c r="E154" s="44" t="s">
        <v>26</v>
      </c>
      <c r="F154" s="16" t="s">
        <v>9</v>
      </c>
      <c r="G154" s="16" t="s">
        <v>10</v>
      </c>
      <c r="H154" s="45" t="s">
        <v>27</v>
      </c>
      <c r="I154" s="46" t="s">
        <v>28</v>
      </c>
      <c r="J154" s="47"/>
      <c r="K154" s="47"/>
      <c r="L154" s="48"/>
      <c r="M154" s="13" t="s">
        <v>12</v>
      </c>
      <c r="N154" s="13" t="s">
        <v>13</v>
      </c>
      <c r="O154" s="30"/>
    </row>
    <row r="155" spans="1:15" x14ac:dyDescent="0.2">
      <c r="A155" s="32"/>
      <c r="B155" s="49"/>
      <c r="C155" s="34"/>
      <c r="D155" s="49"/>
      <c r="E155" s="50"/>
      <c r="F155" s="23"/>
      <c r="G155" s="23"/>
      <c r="H155" s="51"/>
      <c r="I155" s="52" t="s">
        <v>29</v>
      </c>
      <c r="J155" s="52" t="s">
        <v>30</v>
      </c>
      <c r="K155" s="52" t="s">
        <v>31</v>
      </c>
      <c r="L155" s="52" t="s">
        <v>32</v>
      </c>
      <c r="M155" s="18"/>
      <c r="N155" s="18"/>
      <c r="O155" s="30"/>
    </row>
    <row r="156" spans="1:15" x14ac:dyDescent="0.2">
      <c r="A156" s="32"/>
      <c r="B156" s="53"/>
      <c r="C156" s="34"/>
      <c r="D156" s="53"/>
      <c r="E156" s="54">
        <f>SUM(F156,G156,H156,M156,N156)</f>
        <v>5</v>
      </c>
      <c r="F156" s="54">
        <v>2</v>
      </c>
      <c r="G156" s="54">
        <v>2</v>
      </c>
      <c r="H156" s="55">
        <v>1</v>
      </c>
      <c r="I156" s="55" t="s">
        <v>33</v>
      </c>
      <c r="J156" s="55" t="s">
        <v>33</v>
      </c>
      <c r="K156" s="55" t="s">
        <v>33</v>
      </c>
      <c r="L156" s="55">
        <v>1</v>
      </c>
      <c r="M156" s="65">
        <v>0</v>
      </c>
      <c r="N156" s="65">
        <v>0</v>
      </c>
      <c r="O156" s="30"/>
    </row>
    <row r="157" spans="1:15" x14ac:dyDescent="0.2">
      <c r="A157" s="32"/>
      <c r="B157" s="43" t="s">
        <v>81</v>
      </c>
      <c r="C157" s="34"/>
      <c r="D157" s="43"/>
      <c r="E157" s="44" t="s">
        <v>26</v>
      </c>
      <c r="F157" s="16" t="s">
        <v>9</v>
      </c>
      <c r="G157" s="16" t="s">
        <v>10</v>
      </c>
      <c r="H157" s="45" t="s">
        <v>27</v>
      </c>
      <c r="I157" s="46" t="s">
        <v>28</v>
      </c>
      <c r="J157" s="47"/>
      <c r="K157" s="47"/>
      <c r="L157" s="48"/>
      <c r="M157" s="13" t="s">
        <v>12</v>
      </c>
      <c r="N157" s="13" t="s">
        <v>13</v>
      </c>
      <c r="O157" s="30"/>
    </row>
    <row r="158" spans="1:15" x14ac:dyDescent="0.2">
      <c r="A158" s="32"/>
      <c r="B158" s="49"/>
      <c r="C158" s="34"/>
      <c r="D158" s="49"/>
      <c r="E158" s="50"/>
      <c r="F158" s="23"/>
      <c r="G158" s="23"/>
      <c r="H158" s="51"/>
      <c r="I158" s="52" t="s">
        <v>29</v>
      </c>
      <c r="J158" s="52" t="s">
        <v>30</v>
      </c>
      <c r="K158" s="52" t="s">
        <v>31</v>
      </c>
      <c r="L158" s="52" t="s">
        <v>32</v>
      </c>
      <c r="M158" s="18"/>
      <c r="N158" s="18"/>
      <c r="O158" s="30"/>
    </row>
    <row r="159" spans="1:15" x14ac:dyDescent="0.2">
      <c r="A159" s="32"/>
      <c r="B159" s="53"/>
      <c r="C159" s="34"/>
      <c r="D159" s="53"/>
      <c r="E159" s="54">
        <f>SUM(F159,G159,H159,M159,N159)</f>
        <v>4</v>
      </c>
      <c r="F159" s="54">
        <v>1</v>
      </c>
      <c r="G159" s="54">
        <v>2</v>
      </c>
      <c r="H159" s="55">
        <v>1</v>
      </c>
      <c r="I159" s="55" t="s">
        <v>33</v>
      </c>
      <c r="J159" s="55" t="s">
        <v>33</v>
      </c>
      <c r="K159" s="55" t="s">
        <v>33</v>
      </c>
      <c r="L159" s="55">
        <v>1</v>
      </c>
      <c r="M159" s="65">
        <v>0</v>
      </c>
      <c r="N159" s="65">
        <v>0</v>
      </c>
      <c r="O159" s="30"/>
    </row>
    <row r="160" spans="1:15" x14ac:dyDescent="0.2">
      <c r="A160" s="32"/>
      <c r="B160" s="56" t="s">
        <v>82</v>
      </c>
      <c r="C160" s="34"/>
      <c r="D160" s="43"/>
      <c r="E160" s="44" t="s">
        <v>26</v>
      </c>
      <c r="F160" s="16" t="s">
        <v>9</v>
      </c>
      <c r="G160" s="16" t="s">
        <v>10</v>
      </c>
      <c r="H160" s="45" t="s">
        <v>27</v>
      </c>
      <c r="I160" s="46" t="s">
        <v>28</v>
      </c>
      <c r="J160" s="47"/>
      <c r="K160" s="47"/>
      <c r="L160" s="48"/>
      <c r="M160" s="13" t="s">
        <v>12</v>
      </c>
      <c r="N160" s="13" t="s">
        <v>13</v>
      </c>
      <c r="O160" s="30"/>
    </row>
    <row r="161" spans="1:15" x14ac:dyDescent="0.2">
      <c r="A161" s="32"/>
      <c r="B161" s="56"/>
      <c r="C161" s="34"/>
      <c r="D161" s="49"/>
      <c r="E161" s="50"/>
      <c r="F161" s="23"/>
      <c r="G161" s="23"/>
      <c r="H161" s="51"/>
      <c r="I161" s="52" t="s">
        <v>29</v>
      </c>
      <c r="J161" s="52" t="s">
        <v>30</v>
      </c>
      <c r="K161" s="52" t="s">
        <v>31</v>
      </c>
      <c r="L161" s="52" t="s">
        <v>32</v>
      </c>
      <c r="M161" s="18"/>
      <c r="N161" s="18"/>
      <c r="O161" s="30"/>
    </row>
    <row r="162" spans="1:15" x14ac:dyDescent="0.2">
      <c r="A162" s="32"/>
      <c r="B162" s="56"/>
      <c r="C162" s="34"/>
      <c r="D162" s="53"/>
      <c r="E162" s="54">
        <f>SUM(F162,G162,H162,M162,N162)</f>
        <v>3</v>
      </c>
      <c r="F162" s="54">
        <v>1</v>
      </c>
      <c r="G162" s="54">
        <v>1</v>
      </c>
      <c r="H162" s="55">
        <v>1</v>
      </c>
      <c r="I162" s="55" t="s">
        <v>33</v>
      </c>
      <c r="J162" s="55" t="s">
        <v>33</v>
      </c>
      <c r="K162" s="55" t="s">
        <v>33</v>
      </c>
      <c r="L162" s="55">
        <v>1</v>
      </c>
      <c r="M162" s="65">
        <v>0</v>
      </c>
      <c r="N162" s="65">
        <v>0</v>
      </c>
      <c r="O162" s="30"/>
    </row>
    <row r="163" spans="1:15" x14ac:dyDescent="0.2">
      <c r="A163" s="32" t="s">
        <v>83</v>
      </c>
      <c r="B163" s="43" t="s">
        <v>84</v>
      </c>
      <c r="C163" s="34" t="s">
        <v>16</v>
      </c>
      <c r="D163" s="26" t="s">
        <v>17</v>
      </c>
      <c r="E163" s="38">
        <f>SUM(F163:N163)</f>
        <v>4616.2493899999999</v>
      </c>
      <c r="F163" s="38">
        <f>F164+F165+F166+F167</f>
        <v>1616.2493899999999</v>
      </c>
      <c r="G163" s="38">
        <f>G164+G165+G166+G167</f>
        <v>0</v>
      </c>
      <c r="H163" s="39">
        <f>H164+H165+H166+H167</f>
        <v>3000</v>
      </c>
      <c r="I163" s="40"/>
      <c r="J163" s="40"/>
      <c r="K163" s="40"/>
      <c r="L163" s="40"/>
      <c r="M163" s="38">
        <f>M164+M165+M166+M167</f>
        <v>0</v>
      </c>
      <c r="N163" s="38">
        <f>N164+N165+N166+N167</f>
        <v>0</v>
      </c>
      <c r="O163" s="30" t="s">
        <v>18</v>
      </c>
    </row>
    <row r="164" spans="1:15" ht="30" x14ac:dyDescent="0.2">
      <c r="A164" s="32"/>
      <c r="B164" s="49"/>
      <c r="C164" s="34"/>
      <c r="D164" s="26" t="s">
        <v>19</v>
      </c>
      <c r="E164" s="38">
        <f>SUM(F164:N164)</f>
        <v>0</v>
      </c>
      <c r="F164" s="41">
        <v>0</v>
      </c>
      <c r="G164" s="41">
        <v>0</v>
      </c>
      <c r="H164" s="39">
        <v>0</v>
      </c>
      <c r="I164" s="40"/>
      <c r="J164" s="40"/>
      <c r="K164" s="40"/>
      <c r="L164" s="42"/>
      <c r="M164" s="38">
        <v>0</v>
      </c>
      <c r="N164" s="38">
        <v>0</v>
      </c>
      <c r="O164" s="30"/>
    </row>
    <row r="165" spans="1:15" ht="30" x14ac:dyDescent="0.2">
      <c r="A165" s="32"/>
      <c r="B165" s="49"/>
      <c r="C165" s="34"/>
      <c r="D165" s="26" t="s">
        <v>20</v>
      </c>
      <c r="E165" s="38">
        <f>SUM(F165:N165)</f>
        <v>0</v>
      </c>
      <c r="F165" s="41">
        <v>0</v>
      </c>
      <c r="G165" s="41">
        <v>0</v>
      </c>
      <c r="H165" s="39">
        <v>0</v>
      </c>
      <c r="I165" s="40"/>
      <c r="J165" s="40"/>
      <c r="K165" s="40"/>
      <c r="L165" s="42"/>
      <c r="M165" s="38">
        <v>0</v>
      </c>
      <c r="N165" s="38">
        <v>0</v>
      </c>
      <c r="O165" s="30"/>
    </row>
    <row r="166" spans="1:15" ht="30" x14ac:dyDescent="0.2">
      <c r="A166" s="32"/>
      <c r="B166" s="49"/>
      <c r="C166" s="34"/>
      <c r="D166" s="26" t="s">
        <v>21</v>
      </c>
      <c r="E166" s="38">
        <f>SUM(F166:N166)</f>
        <v>4616.2493899999999</v>
      </c>
      <c r="F166" s="41">
        <v>1616.2493899999999</v>
      </c>
      <c r="G166" s="41">
        <v>0</v>
      </c>
      <c r="H166" s="39">
        <v>3000</v>
      </c>
      <c r="I166" s="40"/>
      <c r="J166" s="40"/>
      <c r="K166" s="40"/>
      <c r="L166" s="42"/>
      <c r="M166" s="38">
        <v>0</v>
      </c>
      <c r="N166" s="38">
        <v>0</v>
      </c>
      <c r="O166" s="30"/>
    </row>
    <row r="167" spans="1:15" ht="30" x14ac:dyDescent="0.2">
      <c r="A167" s="32"/>
      <c r="B167" s="53"/>
      <c r="C167" s="34"/>
      <c r="D167" s="26" t="s">
        <v>22</v>
      </c>
      <c r="E167" s="38">
        <f>SUM(F167:N167)</f>
        <v>0</v>
      </c>
      <c r="F167" s="41">
        <v>0</v>
      </c>
      <c r="G167" s="41">
        <v>0</v>
      </c>
      <c r="H167" s="39">
        <v>0</v>
      </c>
      <c r="I167" s="40"/>
      <c r="J167" s="40"/>
      <c r="K167" s="40"/>
      <c r="L167" s="42"/>
      <c r="M167" s="38">
        <v>0</v>
      </c>
      <c r="N167" s="38">
        <v>0</v>
      </c>
      <c r="O167" s="30"/>
    </row>
    <row r="168" spans="1:15" ht="15" customHeight="1" x14ac:dyDescent="0.2">
      <c r="A168" s="32"/>
      <c r="B168" s="43" t="s">
        <v>85</v>
      </c>
      <c r="C168" s="34"/>
      <c r="D168" s="43"/>
      <c r="E168" s="44" t="s">
        <v>26</v>
      </c>
      <c r="F168" s="16" t="s">
        <v>9</v>
      </c>
      <c r="G168" s="16" t="s">
        <v>10</v>
      </c>
      <c r="H168" s="45" t="s">
        <v>27</v>
      </c>
      <c r="I168" s="46" t="s">
        <v>28</v>
      </c>
      <c r="J168" s="47"/>
      <c r="K168" s="47"/>
      <c r="L168" s="48"/>
      <c r="M168" s="13" t="s">
        <v>12</v>
      </c>
      <c r="N168" s="13" t="s">
        <v>13</v>
      </c>
      <c r="O168" s="30"/>
    </row>
    <row r="169" spans="1:15" x14ac:dyDescent="0.2">
      <c r="A169" s="32"/>
      <c r="B169" s="49"/>
      <c r="C169" s="34"/>
      <c r="D169" s="49"/>
      <c r="E169" s="50"/>
      <c r="F169" s="23"/>
      <c r="G169" s="23"/>
      <c r="H169" s="51"/>
      <c r="I169" s="52" t="s">
        <v>29</v>
      </c>
      <c r="J169" s="52" t="s">
        <v>30</v>
      </c>
      <c r="K169" s="52" t="s">
        <v>31</v>
      </c>
      <c r="L169" s="52" t="s">
        <v>32</v>
      </c>
      <c r="M169" s="18"/>
      <c r="N169" s="18"/>
      <c r="O169" s="30"/>
    </row>
    <row r="170" spans="1:15" x14ac:dyDescent="0.2">
      <c r="A170" s="32"/>
      <c r="B170" s="53"/>
      <c r="C170" s="34"/>
      <c r="D170" s="53"/>
      <c r="E170" s="54">
        <f>SUM(F170,G170,H170,M170,N170)</f>
        <v>2</v>
      </c>
      <c r="F170" s="54">
        <v>1</v>
      </c>
      <c r="G170" s="54">
        <v>0</v>
      </c>
      <c r="H170" s="55">
        <v>1</v>
      </c>
      <c r="I170" s="55" t="s">
        <v>33</v>
      </c>
      <c r="J170" s="55" t="s">
        <v>33</v>
      </c>
      <c r="K170" s="55" t="s">
        <v>33</v>
      </c>
      <c r="L170" s="55">
        <v>1</v>
      </c>
      <c r="M170" s="65">
        <v>0</v>
      </c>
      <c r="N170" s="65">
        <v>0</v>
      </c>
      <c r="O170" s="30"/>
    </row>
    <row r="171" spans="1:15" ht="15" customHeight="1" x14ac:dyDescent="0.2">
      <c r="A171" s="32"/>
      <c r="B171" s="43" t="s">
        <v>86</v>
      </c>
      <c r="C171" s="34"/>
      <c r="D171" s="43"/>
      <c r="E171" s="44" t="s">
        <v>26</v>
      </c>
      <c r="F171" s="16" t="s">
        <v>9</v>
      </c>
      <c r="G171" s="16" t="s">
        <v>10</v>
      </c>
      <c r="H171" s="45" t="s">
        <v>27</v>
      </c>
      <c r="I171" s="46" t="s">
        <v>28</v>
      </c>
      <c r="J171" s="47"/>
      <c r="K171" s="47"/>
      <c r="L171" s="48"/>
      <c r="M171" s="13" t="s">
        <v>12</v>
      </c>
      <c r="N171" s="13" t="s">
        <v>13</v>
      </c>
      <c r="O171" s="30"/>
    </row>
    <row r="172" spans="1:15" x14ac:dyDescent="0.2">
      <c r="A172" s="32"/>
      <c r="B172" s="49"/>
      <c r="C172" s="34"/>
      <c r="D172" s="49"/>
      <c r="E172" s="50"/>
      <c r="F172" s="23"/>
      <c r="G172" s="23"/>
      <c r="H172" s="51"/>
      <c r="I172" s="52" t="s">
        <v>29</v>
      </c>
      <c r="J172" s="52" t="s">
        <v>30</v>
      </c>
      <c r="K172" s="52" t="s">
        <v>31</v>
      </c>
      <c r="L172" s="52" t="s">
        <v>32</v>
      </c>
      <c r="M172" s="18"/>
      <c r="N172" s="18"/>
      <c r="O172" s="30"/>
    </row>
    <row r="173" spans="1:15" x14ac:dyDescent="0.2">
      <c r="A173" s="32"/>
      <c r="B173" s="53"/>
      <c r="C173" s="34"/>
      <c r="D173" s="53"/>
      <c r="E173" s="54">
        <f>SUM(F173,G173,H173,M173,N173)</f>
        <v>2</v>
      </c>
      <c r="F173" s="54">
        <v>1</v>
      </c>
      <c r="G173" s="54">
        <v>0</v>
      </c>
      <c r="H173" s="55">
        <v>1</v>
      </c>
      <c r="I173" s="55" t="s">
        <v>33</v>
      </c>
      <c r="J173" s="55" t="s">
        <v>33</v>
      </c>
      <c r="K173" s="55" t="s">
        <v>33</v>
      </c>
      <c r="L173" s="55">
        <v>1</v>
      </c>
      <c r="M173" s="65">
        <v>0</v>
      </c>
      <c r="N173" s="65">
        <v>0</v>
      </c>
      <c r="O173" s="30"/>
    </row>
    <row r="174" spans="1:15" x14ac:dyDescent="0.2">
      <c r="A174" s="32" t="s">
        <v>87</v>
      </c>
      <c r="B174" s="43" t="s">
        <v>88</v>
      </c>
      <c r="C174" s="34" t="s">
        <v>16</v>
      </c>
      <c r="D174" s="26" t="s">
        <v>17</v>
      </c>
      <c r="E174" s="38">
        <f>SUM(F174:N174)</f>
        <v>11199</v>
      </c>
      <c r="F174" s="38">
        <f>F175+F176+F177+F178</f>
        <v>0</v>
      </c>
      <c r="G174" s="38">
        <f>G175+G176+G177+G178</f>
        <v>0</v>
      </c>
      <c r="H174" s="39">
        <f>H175+H176+H177+H178</f>
        <v>4947</v>
      </c>
      <c r="I174" s="40"/>
      <c r="J174" s="40"/>
      <c r="K174" s="40"/>
      <c r="L174" s="40"/>
      <c r="M174" s="38">
        <f>M175+M176+M177+M178</f>
        <v>3065</v>
      </c>
      <c r="N174" s="38">
        <f>N175+N176+N177+N178</f>
        <v>3187</v>
      </c>
      <c r="O174" s="30" t="s">
        <v>18</v>
      </c>
    </row>
    <row r="175" spans="1:15" ht="30" x14ac:dyDescent="0.2">
      <c r="A175" s="32"/>
      <c r="B175" s="49"/>
      <c r="C175" s="34"/>
      <c r="D175" s="26" t="s">
        <v>19</v>
      </c>
      <c r="E175" s="38">
        <f>SUM(F175:N175)</f>
        <v>0</v>
      </c>
      <c r="F175" s="38">
        <v>0</v>
      </c>
      <c r="G175" s="38">
        <v>0</v>
      </c>
      <c r="H175" s="39">
        <v>0</v>
      </c>
      <c r="I175" s="40"/>
      <c r="J175" s="40"/>
      <c r="K175" s="40"/>
      <c r="L175" s="42"/>
      <c r="M175" s="38">
        <v>0</v>
      </c>
      <c r="N175" s="38">
        <v>0</v>
      </c>
      <c r="O175" s="30"/>
    </row>
    <row r="176" spans="1:15" ht="30" x14ac:dyDescent="0.2">
      <c r="A176" s="32"/>
      <c r="B176" s="49"/>
      <c r="C176" s="34"/>
      <c r="D176" s="26" t="s">
        <v>20</v>
      </c>
      <c r="E176" s="38">
        <f>SUM(F176:N176)</f>
        <v>0</v>
      </c>
      <c r="F176" s="38">
        <v>0</v>
      </c>
      <c r="G176" s="38">
        <v>0</v>
      </c>
      <c r="H176" s="39">
        <v>0</v>
      </c>
      <c r="I176" s="40"/>
      <c r="J176" s="40"/>
      <c r="K176" s="40"/>
      <c r="L176" s="42"/>
      <c r="M176" s="38">
        <v>0</v>
      </c>
      <c r="N176" s="38">
        <v>0</v>
      </c>
      <c r="O176" s="30"/>
    </row>
    <row r="177" spans="1:15" ht="30" x14ac:dyDescent="0.2">
      <c r="A177" s="32"/>
      <c r="B177" s="49"/>
      <c r="C177" s="34"/>
      <c r="D177" s="26" t="s">
        <v>21</v>
      </c>
      <c r="E177" s="38">
        <f>SUM(F177:N177)</f>
        <v>11199</v>
      </c>
      <c r="F177" s="38">
        <v>0</v>
      </c>
      <c r="G177" s="38">
        <v>0</v>
      </c>
      <c r="H177" s="39">
        <v>4947</v>
      </c>
      <c r="I177" s="40"/>
      <c r="J177" s="40"/>
      <c r="K177" s="40"/>
      <c r="L177" s="42"/>
      <c r="M177" s="66">
        <v>3065</v>
      </c>
      <c r="N177" s="66">
        <v>3187</v>
      </c>
      <c r="O177" s="30"/>
    </row>
    <row r="178" spans="1:15" ht="30" x14ac:dyDescent="0.2">
      <c r="A178" s="32"/>
      <c r="B178" s="53"/>
      <c r="C178" s="34"/>
      <c r="D178" s="26" t="s">
        <v>22</v>
      </c>
      <c r="E178" s="38">
        <f>SUM(F178:N178)</f>
        <v>0</v>
      </c>
      <c r="F178" s="38">
        <v>0</v>
      </c>
      <c r="G178" s="38">
        <v>0</v>
      </c>
      <c r="H178" s="39">
        <v>0</v>
      </c>
      <c r="I178" s="40"/>
      <c r="J178" s="40"/>
      <c r="K178" s="40"/>
      <c r="L178" s="42"/>
      <c r="M178" s="38">
        <v>0</v>
      </c>
      <c r="N178" s="38">
        <v>0</v>
      </c>
      <c r="O178" s="30"/>
    </row>
    <row r="179" spans="1:15" ht="15" customHeight="1" x14ac:dyDescent="0.2">
      <c r="A179" s="32"/>
      <c r="B179" s="43" t="s">
        <v>89</v>
      </c>
      <c r="C179" s="34"/>
      <c r="D179" s="43"/>
      <c r="E179" s="44" t="s">
        <v>26</v>
      </c>
      <c r="F179" s="16" t="s">
        <v>9</v>
      </c>
      <c r="G179" s="16" t="s">
        <v>10</v>
      </c>
      <c r="H179" s="45" t="s">
        <v>27</v>
      </c>
      <c r="I179" s="46" t="s">
        <v>28</v>
      </c>
      <c r="J179" s="47"/>
      <c r="K179" s="47"/>
      <c r="L179" s="48"/>
      <c r="M179" s="13" t="s">
        <v>12</v>
      </c>
      <c r="N179" s="13" t="s">
        <v>13</v>
      </c>
      <c r="O179" s="30"/>
    </row>
    <row r="180" spans="1:15" x14ac:dyDescent="0.2">
      <c r="A180" s="32"/>
      <c r="B180" s="49"/>
      <c r="C180" s="34"/>
      <c r="D180" s="49"/>
      <c r="E180" s="50"/>
      <c r="F180" s="23"/>
      <c r="G180" s="23"/>
      <c r="H180" s="51"/>
      <c r="I180" s="52" t="s">
        <v>29</v>
      </c>
      <c r="J180" s="52" t="s">
        <v>30</v>
      </c>
      <c r="K180" s="52" t="s">
        <v>31</v>
      </c>
      <c r="L180" s="52" t="s">
        <v>32</v>
      </c>
      <c r="M180" s="18"/>
      <c r="N180" s="18"/>
      <c r="O180" s="30"/>
    </row>
    <row r="181" spans="1:15" x14ac:dyDescent="0.2">
      <c r="A181" s="37"/>
      <c r="B181" s="53"/>
      <c r="C181" s="18"/>
      <c r="D181" s="53"/>
      <c r="E181" s="54">
        <f>SUM(F181,G181,H181,M181,N181)</f>
        <v>5</v>
      </c>
      <c r="F181" s="54">
        <v>0</v>
      </c>
      <c r="G181" s="54">
        <v>1</v>
      </c>
      <c r="H181" s="55">
        <v>4</v>
      </c>
      <c r="I181" s="55" t="s">
        <v>33</v>
      </c>
      <c r="J181" s="55" t="s">
        <v>33</v>
      </c>
      <c r="K181" s="55" t="s">
        <v>33</v>
      </c>
      <c r="L181" s="55">
        <v>4</v>
      </c>
      <c r="M181" s="65">
        <v>0</v>
      </c>
      <c r="N181" s="65">
        <v>0</v>
      </c>
      <c r="O181" s="30"/>
    </row>
    <row r="182" spans="1:15" x14ac:dyDescent="0.2">
      <c r="A182" s="25"/>
      <c r="B182" s="67" t="s">
        <v>90</v>
      </c>
      <c r="C182" s="13"/>
      <c r="D182" s="26" t="s">
        <v>17</v>
      </c>
      <c r="E182" s="27">
        <f>SUM(F182:N182)</f>
        <v>3317434.0565499999</v>
      </c>
      <c r="F182" s="27">
        <f>F183+F184+F185+F186</f>
        <v>540378.50443999993</v>
      </c>
      <c r="G182" s="27">
        <f>G183+G184+G185+G186</f>
        <v>554463.37219999998</v>
      </c>
      <c r="H182" s="28">
        <f>H183+H184+H185+H186</f>
        <v>232515.37991000002</v>
      </c>
      <c r="I182" s="29"/>
      <c r="J182" s="29"/>
      <c r="K182" s="29"/>
      <c r="L182" s="29"/>
      <c r="M182" s="27">
        <f>M183+M184+M185+M186</f>
        <v>1385677.8</v>
      </c>
      <c r="N182" s="27">
        <f>N183+N184+N185+N186</f>
        <v>604399</v>
      </c>
      <c r="O182" s="30"/>
    </row>
    <row r="183" spans="1:15" ht="30" x14ac:dyDescent="0.2">
      <c r="A183" s="32"/>
      <c r="B183" s="63"/>
      <c r="C183" s="34"/>
      <c r="D183" s="35" t="s">
        <v>19</v>
      </c>
      <c r="E183" s="27">
        <f>SUM(F183:N183)</f>
        <v>1932076.74</v>
      </c>
      <c r="F183" s="68">
        <f t="shared" ref="F183:H186" si="9">F9+F62+F99</f>
        <v>316672.58999999997</v>
      </c>
      <c r="G183" s="68">
        <f t="shared" si="9"/>
        <v>199938.67</v>
      </c>
      <c r="H183" s="69">
        <f t="shared" si="9"/>
        <v>121289</v>
      </c>
      <c r="I183" s="70"/>
      <c r="J183" s="70"/>
      <c r="K183" s="70"/>
      <c r="L183" s="71"/>
      <c r="M183" s="68">
        <f t="shared" ref="M183:N186" si="10">M9+M62+M99</f>
        <v>862229.72</v>
      </c>
      <c r="N183" s="68">
        <f t="shared" si="10"/>
        <v>431946.76</v>
      </c>
      <c r="O183" s="30"/>
    </row>
    <row r="184" spans="1:15" ht="30" x14ac:dyDescent="0.2">
      <c r="A184" s="32"/>
      <c r="B184" s="63"/>
      <c r="C184" s="34"/>
      <c r="D184" s="26" t="s">
        <v>20</v>
      </c>
      <c r="E184" s="27">
        <f>SUM(F184:N184)</f>
        <v>487916.04000000004</v>
      </c>
      <c r="F184" s="68">
        <f t="shared" si="9"/>
        <v>94933.23</v>
      </c>
      <c r="G184" s="68">
        <f t="shared" si="9"/>
        <v>228440.53</v>
      </c>
      <c r="H184" s="69">
        <f t="shared" si="9"/>
        <v>0</v>
      </c>
      <c r="I184" s="70"/>
      <c r="J184" s="70"/>
      <c r="K184" s="70"/>
      <c r="L184" s="71"/>
      <c r="M184" s="68">
        <f t="shared" si="10"/>
        <v>164542.28</v>
      </c>
      <c r="N184" s="68">
        <f t="shared" si="10"/>
        <v>0</v>
      </c>
      <c r="O184" s="30"/>
    </row>
    <row r="185" spans="1:15" ht="30" x14ac:dyDescent="0.2">
      <c r="A185" s="32"/>
      <c r="B185" s="63"/>
      <c r="C185" s="34"/>
      <c r="D185" s="36" t="s">
        <v>21</v>
      </c>
      <c r="E185" s="27">
        <f>SUM(F185:N185)</f>
        <v>897441.27654999995</v>
      </c>
      <c r="F185" s="68">
        <f t="shared" si="9"/>
        <v>128772.68443999998</v>
      </c>
      <c r="G185" s="68">
        <f t="shared" si="9"/>
        <v>126084.1722</v>
      </c>
      <c r="H185" s="69">
        <f t="shared" si="9"/>
        <v>111226.37991</v>
      </c>
      <c r="I185" s="70"/>
      <c r="J185" s="70"/>
      <c r="K185" s="70"/>
      <c r="L185" s="71"/>
      <c r="M185" s="68">
        <f t="shared" si="10"/>
        <v>358905.8</v>
      </c>
      <c r="N185" s="68">
        <f t="shared" si="10"/>
        <v>172452.24</v>
      </c>
      <c r="O185" s="30"/>
    </row>
    <row r="186" spans="1:15" ht="30" x14ac:dyDescent="0.2">
      <c r="A186" s="37"/>
      <c r="B186" s="64"/>
      <c r="C186" s="18"/>
      <c r="D186" s="26" t="s">
        <v>22</v>
      </c>
      <c r="E186" s="27">
        <f>SUM(F186:N186)</f>
        <v>0</v>
      </c>
      <c r="F186" s="68">
        <f t="shared" si="9"/>
        <v>0</v>
      </c>
      <c r="G186" s="68">
        <f t="shared" si="9"/>
        <v>0</v>
      </c>
      <c r="H186" s="69">
        <f t="shared" si="9"/>
        <v>0</v>
      </c>
      <c r="I186" s="70"/>
      <c r="J186" s="70"/>
      <c r="K186" s="70"/>
      <c r="L186" s="71"/>
      <c r="M186" s="68">
        <f t="shared" si="10"/>
        <v>0</v>
      </c>
      <c r="N186" s="68">
        <f t="shared" si="10"/>
        <v>0</v>
      </c>
      <c r="O186" s="30"/>
    </row>
    <row r="187" spans="1:15" ht="30" customHeight="1" x14ac:dyDescent="0.2">
      <c r="E187" s="72" t="s">
        <v>91</v>
      </c>
      <c r="F187" s="72"/>
      <c r="G187" s="72"/>
      <c r="H187" s="72"/>
      <c r="I187" s="72"/>
      <c r="J187" s="72"/>
      <c r="K187" s="72"/>
      <c r="L187" s="72"/>
      <c r="O187" s="73" t="s">
        <v>92</v>
      </c>
    </row>
  </sheetData>
  <mergeCells count="418">
    <mergeCell ref="O182:O186"/>
    <mergeCell ref="H183:L183"/>
    <mergeCell ref="H184:L184"/>
    <mergeCell ref="H185:L185"/>
    <mergeCell ref="H186:L186"/>
    <mergeCell ref="E187:L187"/>
    <mergeCell ref="I179:L179"/>
    <mergeCell ref="M179:M180"/>
    <mergeCell ref="N179:N180"/>
    <mergeCell ref="A182:A186"/>
    <mergeCell ref="B182:B186"/>
    <mergeCell ref="C182:C186"/>
    <mergeCell ref="H182:L182"/>
    <mergeCell ref="B179:B181"/>
    <mergeCell ref="D179:D181"/>
    <mergeCell ref="E179:E180"/>
    <mergeCell ref="F179:F180"/>
    <mergeCell ref="G179:G180"/>
    <mergeCell ref="H179:H180"/>
    <mergeCell ref="N171:N172"/>
    <mergeCell ref="A174:A181"/>
    <mergeCell ref="B174:B178"/>
    <mergeCell ref="C174:C181"/>
    <mergeCell ref="H174:L174"/>
    <mergeCell ref="O174:O181"/>
    <mergeCell ref="H175:L175"/>
    <mergeCell ref="H176:L176"/>
    <mergeCell ref="H177:L177"/>
    <mergeCell ref="H178:L178"/>
    <mergeCell ref="M168:M169"/>
    <mergeCell ref="N168:N169"/>
    <mergeCell ref="B171:B173"/>
    <mergeCell ref="D171:D173"/>
    <mergeCell ref="E171:E172"/>
    <mergeCell ref="F171:F172"/>
    <mergeCell ref="G171:G172"/>
    <mergeCell ref="H171:H172"/>
    <mergeCell ref="I171:L171"/>
    <mergeCell ref="M171:M172"/>
    <mergeCell ref="D168:D170"/>
    <mergeCell ref="E168:E169"/>
    <mergeCell ref="F168:F169"/>
    <mergeCell ref="G168:G169"/>
    <mergeCell ref="H168:H169"/>
    <mergeCell ref="I168:L168"/>
    <mergeCell ref="A163:A173"/>
    <mergeCell ref="B163:B167"/>
    <mergeCell ref="C163:C173"/>
    <mergeCell ref="H163:L163"/>
    <mergeCell ref="O163:O173"/>
    <mergeCell ref="H164:L164"/>
    <mergeCell ref="H165:L165"/>
    <mergeCell ref="H166:L166"/>
    <mergeCell ref="H167:L167"/>
    <mergeCell ref="B168:B170"/>
    <mergeCell ref="N157:N158"/>
    <mergeCell ref="B160:B162"/>
    <mergeCell ref="D160:D162"/>
    <mergeCell ref="E160:E161"/>
    <mergeCell ref="F160:F161"/>
    <mergeCell ref="G160:G161"/>
    <mergeCell ref="H160:H161"/>
    <mergeCell ref="I160:L160"/>
    <mergeCell ref="M160:M161"/>
    <mergeCell ref="N160:N161"/>
    <mergeCell ref="M154:M155"/>
    <mergeCell ref="N154:N155"/>
    <mergeCell ref="B157:B159"/>
    <mergeCell ref="D157:D159"/>
    <mergeCell ref="E157:E158"/>
    <mergeCell ref="F157:F158"/>
    <mergeCell ref="G157:G158"/>
    <mergeCell ref="H157:H158"/>
    <mergeCell ref="I157:L157"/>
    <mergeCell ref="M157:M158"/>
    <mergeCell ref="I151:L151"/>
    <mergeCell ref="M151:M152"/>
    <mergeCell ref="N151:N152"/>
    <mergeCell ref="B154:B156"/>
    <mergeCell ref="D154:D156"/>
    <mergeCell ref="E154:E155"/>
    <mergeCell ref="F154:F155"/>
    <mergeCell ref="G154:G155"/>
    <mergeCell ref="H154:H155"/>
    <mergeCell ref="I154:L154"/>
    <mergeCell ref="B151:B153"/>
    <mergeCell ref="D151:D153"/>
    <mergeCell ref="E151:E152"/>
    <mergeCell ref="F151:F152"/>
    <mergeCell ref="G151:G152"/>
    <mergeCell ref="H151:H152"/>
    <mergeCell ref="N143:N144"/>
    <mergeCell ref="A146:A162"/>
    <mergeCell ref="B146:B150"/>
    <mergeCell ref="C146:C162"/>
    <mergeCell ref="H146:L146"/>
    <mergeCell ref="O146:O162"/>
    <mergeCell ref="H147:L147"/>
    <mergeCell ref="H148:L148"/>
    <mergeCell ref="H149:L149"/>
    <mergeCell ref="H150:L150"/>
    <mergeCell ref="O138:O145"/>
    <mergeCell ref="H139:L139"/>
    <mergeCell ref="H140:L140"/>
    <mergeCell ref="H141:L141"/>
    <mergeCell ref="H142:L142"/>
    <mergeCell ref="B143:B145"/>
    <mergeCell ref="D143:D145"/>
    <mergeCell ref="E143:E144"/>
    <mergeCell ref="F143:F144"/>
    <mergeCell ref="G143:G144"/>
    <mergeCell ref="I135:L135"/>
    <mergeCell ref="M135:M136"/>
    <mergeCell ref="N135:N136"/>
    <mergeCell ref="A138:A145"/>
    <mergeCell ref="B138:B142"/>
    <mergeCell ref="C138:C145"/>
    <mergeCell ref="H138:L138"/>
    <mergeCell ref="H143:H144"/>
    <mergeCell ref="I143:L143"/>
    <mergeCell ref="M143:M144"/>
    <mergeCell ref="B135:B137"/>
    <mergeCell ref="D135:D137"/>
    <mergeCell ref="E135:E136"/>
    <mergeCell ref="F135:F136"/>
    <mergeCell ref="G135:G136"/>
    <mergeCell ref="H135:H136"/>
    <mergeCell ref="O127:O137"/>
    <mergeCell ref="H128:L128"/>
    <mergeCell ref="H129:L129"/>
    <mergeCell ref="H130:L130"/>
    <mergeCell ref="H131:L131"/>
    <mergeCell ref="B132:B134"/>
    <mergeCell ref="D132:D134"/>
    <mergeCell ref="E132:E133"/>
    <mergeCell ref="F132:F133"/>
    <mergeCell ref="G132:G133"/>
    <mergeCell ref="M124:M125"/>
    <mergeCell ref="N124:N125"/>
    <mergeCell ref="A127:A137"/>
    <mergeCell ref="B127:B131"/>
    <mergeCell ref="C127:C137"/>
    <mergeCell ref="H127:L127"/>
    <mergeCell ref="H132:H133"/>
    <mergeCell ref="I132:L132"/>
    <mergeCell ref="M132:M133"/>
    <mergeCell ref="N132:N133"/>
    <mergeCell ref="D124:D126"/>
    <mergeCell ref="E124:E125"/>
    <mergeCell ref="F124:F125"/>
    <mergeCell ref="G124:G125"/>
    <mergeCell ref="H124:H125"/>
    <mergeCell ref="I124:L124"/>
    <mergeCell ref="A119:A126"/>
    <mergeCell ref="B119:B123"/>
    <mergeCell ref="C119:C126"/>
    <mergeCell ref="H119:L119"/>
    <mergeCell ref="O119:O126"/>
    <mergeCell ref="H120:L120"/>
    <mergeCell ref="H121:L121"/>
    <mergeCell ref="H122:L122"/>
    <mergeCell ref="H123:L123"/>
    <mergeCell ref="B124:B126"/>
    <mergeCell ref="O111:O118"/>
    <mergeCell ref="H112:L112"/>
    <mergeCell ref="H113:L113"/>
    <mergeCell ref="H114:L114"/>
    <mergeCell ref="H115:L115"/>
    <mergeCell ref="B116:B118"/>
    <mergeCell ref="D116:D118"/>
    <mergeCell ref="E116:E117"/>
    <mergeCell ref="F116:F117"/>
    <mergeCell ref="G116:G117"/>
    <mergeCell ref="M108:M109"/>
    <mergeCell ref="N108:N109"/>
    <mergeCell ref="A111:A118"/>
    <mergeCell ref="B111:B115"/>
    <mergeCell ref="C111:C118"/>
    <mergeCell ref="H111:L111"/>
    <mergeCell ref="H116:H117"/>
    <mergeCell ref="I116:L116"/>
    <mergeCell ref="M116:M117"/>
    <mergeCell ref="N116:N117"/>
    <mergeCell ref="D108:D110"/>
    <mergeCell ref="E108:E109"/>
    <mergeCell ref="F108:F109"/>
    <mergeCell ref="G108:G109"/>
    <mergeCell ref="H108:H109"/>
    <mergeCell ref="I108:L108"/>
    <mergeCell ref="A103:A110"/>
    <mergeCell ref="B103:B107"/>
    <mergeCell ref="C103:C110"/>
    <mergeCell ref="H103:L103"/>
    <mergeCell ref="O103:O110"/>
    <mergeCell ref="H104:L104"/>
    <mergeCell ref="H105:L105"/>
    <mergeCell ref="H106:L106"/>
    <mergeCell ref="H107:L107"/>
    <mergeCell ref="B108:B110"/>
    <mergeCell ref="A98:A102"/>
    <mergeCell ref="B98:B102"/>
    <mergeCell ref="C98:C102"/>
    <mergeCell ref="H98:L98"/>
    <mergeCell ref="O98:O102"/>
    <mergeCell ref="H99:L99"/>
    <mergeCell ref="H100:L100"/>
    <mergeCell ref="H101:L101"/>
    <mergeCell ref="H102:L102"/>
    <mergeCell ref="O90:O97"/>
    <mergeCell ref="H91:L91"/>
    <mergeCell ref="H92:L92"/>
    <mergeCell ref="H93:L93"/>
    <mergeCell ref="H94:L94"/>
    <mergeCell ref="B95:B97"/>
    <mergeCell ref="D95:D97"/>
    <mergeCell ref="E95:E96"/>
    <mergeCell ref="F95:F96"/>
    <mergeCell ref="G95:G96"/>
    <mergeCell ref="M87:M88"/>
    <mergeCell ref="N87:N88"/>
    <mergeCell ref="A90:A97"/>
    <mergeCell ref="B90:B94"/>
    <mergeCell ref="C90:C97"/>
    <mergeCell ref="H90:L90"/>
    <mergeCell ref="H95:H96"/>
    <mergeCell ref="I95:L95"/>
    <mergeCell ref="M95:M96"/>
    <mergeCell ref="N95:N96"/>
    <mergeCell ref="D87:D89"/>
    <mergeCell ref="E87:E88"/>
    <mergeCell ref="F87:F88"/>
    <mergeCell ref="G87:G88"/>
    <mergeCell ref="H87:H88"/>
    <mergeCell ref="I87:L87"/>
    <mergeCell ref="A82:A89"/>
    <mergeCell ref="B82:B86"/>
    <mergeCell ref="C82:C89"/>
    <mergeCell ref="H82:L82"/>
    <mergeCell ref="O82:O89"/>
    <mergeCell ref="H83:L83"/>
    <mergeCell ref="H84:L84"/>
    <mergeCell ref="H85:L85"/>
    <mergeCell ref="H86:L86"/>
    <mergeCell ref="B87:B89"/>
    <mergeCell ref="O74:O81"/>
    <mergeCell ref="H75:L75"/>
    <mergeCell ref="H76:L76"/>
    <mergeCell ref="H77:L77"/>
    <mergeCell ref="H78:L78"/>
    <mergeCell ref="B79:B81"/>
    <mergeCell ref="D79:D81"/>
    <mergeCell ref="E79:E80"/>
    <mergeCell ref="F79:F80"/>
    <mergeCell ref="G79:G80"/>
    <mergeCell ref="M71:M72"/>
    <mergeCell ref="N71:N72"/>
    <mergeCell ref="A74:A81"/>
    <mergeCell ref="B74:B78"/>
    <mergeCell ref="C74:C81"/>
    <mergeCell ref="H74:L74"/>
    <mergeCell ref="H79:H80"/>
    <mergeCell ref="I79:L79"/>
    <mergeCell ref="M79:M80"/>
    <mergeCell ref="N79:N80"/>
    <mergeCell ref="D71:D73"/>
    <mergeCell ref="E71:E72"/>
    <mergeCell ref="F71:F72"/>
    <mergeCell ref="G71:G72"/>
    <mergeCell ref="H71:H72"/>
    <mergeCell ref="I71:L71"/>
    <mergeCell ref="A66:A73"/>
    <mergeCell ref="B66:B70"/>
    <mergeCell ref="C66:C73"/>
    <mergeCell ref="H66:L66"/>
    <mergeCell ref="O66:O73"/>
    <mergeCell ref="H67:L67"/>
    <mergeCell ref="H68:L68"/>
    <mergeCell ref="H69:L69"/>
    <mergeCell ref="H70:L70"/>
    <mergeCell ref="B71:B73"/>
    <mergeCell ref="N58:N59"/>
    <mergeCell ref="A61:A65"/>
    <mergeCell ref="B61:B65"/>
    <mergeCell ref="C61:C65"/>
    <mergeCell ref="H61:L61"/>
    <mergeCell ref="O61:O65"/>
    <mergeCell ref="H62:L62"/>
    <mergeCell ref="H63:L63"/>
    <mergeCell ref="H64:L64"/>
    <mergeCell ref="H65:L65"/>
    <mergeCell ref="O53:O60"/>
    <mergeCell ref="H54:L54"/>
    <mergeCell ref="H55:L55"/>
    <mergeCell ref="H56:L56"/>
    <mergeCell ref="H57:L57"/>
    <mergeCell ref="B58:B60"/>
    <mergeCell ref="D58:D60"/>
    <mergeCell ref="E58:E59"/>
    <mergeCell ref="F58:F59"/>
    <mergeCell ref="G58:G59"/>
    <mergeCell ref="I50:L50"/>
    <mergeCell ref="M50:M51"/>
    <mergeCell ref="N50:N51"/>
    <mergeCell ref="A53:A60"/>
    <mergeCell ref="B53:B57"/>
    <mergeCell ref="C53:C60"/>
    <mergeCell ref="H53:L53"/>
    <mergeCell ref="H58:H59"/>
    <mergeCell ref="I58:L58"/>
    <mergeCell ref="M58:M59"/>
    <mergeCell ref="B50:B52"/>
    <mergeCell ref="D50:D52"/>
    <mergeCell ref="E50:E51"/>
    <mergeCell ref="F50:F51"/>
    <mergeCell ref="G50:G51"/>
    <mergeCell ref="H50:H51"/>
    <mergeCell ref="N42:N43"/>
    <mergeCell ref="A45:A52"/>
    <mergeCell ref="B45:B49"/>
    <mergeCell ref="C45:C52"/>
    <mergeCell ref="H45:L45"/>
    <mergeCell ref="O45:O52"/>
    <mergeCell ref="H46:L46"/>
    <mergeCell ref="H47:L47"/>
    <mergeCell ref="H48:L48"/>
    <mergeCell ref="H49:L49"/>
    <mergeCell ref="O37:O44"/>
    <mergeCell ref="H38:L38"/>
    <mergeCell ref="H39:L39"/>
    <mergeCell ref="H40:L40"/>
    <mergeCell ref="H41:L41"/>
    <mergeCell ref="B42:B44"/>
    <mergeCell ref="D42:D44"/>
    <mergeCell ref="E42:E43"/>
    <mergeCell ref="F42:F43"/>
    <mergeCell ref="G42:G43"/>
    <mergeCell ref="I34:L34"/>
    <mergeCell ref="M34:M35"/>
    <mergeCell ref="N34:N35"/>
    <mergeCell ref="A37:A44"/>
    <mergeCell ref="B37:B41"/>
    <mergeCell ref="C37:C44"/>
    <mergeCell ref="H37:L37"/>
    <mergeCell ref="H42:H43"/>
    <mergeCell ref="I42:L42"/>
    <mergeCell ref="M42:M43"/>
    <mergeCell ref="B34:B36"/>
    <mergeCell ref="D34:D36"/>
    <mergeCell ref="E34:E35"/>
    <mergeCell ref="F34:F35"/>
    <mergeCell ref="G34:G35"/>
    <mergeCell ref="H34:H35"/>
    <mergeCell ref="N26:N27"/>
    <mergeCell ref="A29:A36"/>
    <mergeCell ref="B29:B33"/>
    <mergeCell ref="C29:C36"/>
    <mergeCell ref="H29:L29"/>
    <mergeCell ref="O29:O36"/>
    <mergeCell ref="H30:L30"/>
    <mergeCell ref="H31:L31"/>
    <mergeCell ref="H32:L32"/>
    <mergeCell ref="H33:L33"/>
    <mergeCell ref="O21:O28"/>
    <mergeCell ref="H22:L22"/>
    <mergeCell ref="H23:L23"/>
    <mergeCell ref="H24:L24"/>
    <mergeCell ref="H25:L25"/>
    <mergeCell ref="B26:B28"/>
    <mergeCell ref="D26:D28"/>
    <mergeCell ref="E26:E27"/>
    <mergeCell ref="F26:F27"/>
    <mergeCell ref="G26:G27"/>
    <mergeCell ref="I18:L18"/>
    <mergeCell ref="M18:M19"/>
    <mergeCell ref="N18:N19"/>
    <mergeCell ref="A21:A28"/>
    <mergeCell ref="B21:B25"/>
    <mergeCell ref="C21:C28"/>
    <mergeCell ref="H21:L21"/>
    <mergeCell ref="H26:H27"/>
    <mergeCell ref="I26:L26"/>
    <mergeCell ref="M26:M27"/>
    <mergeCell ref="B18:B20"/>
    <mergeCell ref="D18:D20"/>
    <mergeCell ref="E18:E19"/>
    <mergeCell ref="F18:F19"/>
    <mergeCell ref="G18:G19"/>
    <mergeCell ref="H18:H19"/>
    <mergeCell ref="H12:L12"/>
    <mergeCell ref="A13:A20"/>
    <mergeCell ref="B13:B17"/>
    <mergeCell ref="C13:C20"/>
    <mergeCell ref="H13:L13"/>
    <mergeCell ref="O13:O20"/>
    <mergeCell ref="H14:L14"/>
    <mergeCell ref="H15:L15"/>
    <mergeCell ref="H16:L16"/>
    <mergeCell ref="H17:L17"/>
    <mergeCell ref="O6:O7"/>
    <mergeCell ref="H7:L7"/>
    <mergeCell ref="A8:A12"/>
    <mergeCell ref="B8:B12"/>
    <mergeCell ref="C8:C12"/>
    <mergeCell ref="H8:L8"/>
    <mergeCell ref="O8:O12"/>
    <mergeCell ref="H9:L9"/>
    <mergeCell ref="H10:L10"/>
    <mergeCell ref="H11:L11"/>
    <mergeCell ref="K1:O1"/>
    <mergeCell ref="K2:O2"/>
    <mergeCell ref="A4:O4"/>
    <mergeCell ref="B5:M5"/>
    <mergeCell ref="A6:A7"/>
    <mergeCell ref="B6:B7"/>
    <mergeCell ref="C6:C7"/>
    <mergeCell ref="D6:D7"/>
    <mergeCell ref="E6:E7"/>
    <mergeCell ref="F6:N6"/>
  </mergeCells>
  <pageMargins left="0.70866141732283472" right="0.19685039370078741" top="0.74803149606299213" bottom="0.74803149606299213" header="0.31496062992125984" footer="0.31496062992125984"/>
  <pageSetup paperSize="9" scale="36" fitToHeight="1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2025-10-15T09:38:56Z</dcterms:modified>
</cp:coreProperties>
</file>