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Прил.2  пп3" sheetId="19" r:id="rId1"/>
  </sheets>
  <definedNames>
    <definedName name="_xlnm.Print_Area" localSheetId="0">'Прил.2  пп3'!$A$1:$R$228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9" l="1"/>
  <c r="H57" i="19"/>
  <c r="H185" i="19" l="1"/>
  <c r="H160" i="19"/>
  <c r="E220" i="19" l="1"/>
  <c r="E219" i="19"/>
  <c r="E218" i="19"/>
  <c r="E217" i="19"/>
  <c r="Q216" i="19"/>
  <c r="P216" i="19"/>
  <c r="H216" i="19"/>
  <c r="E216" i="19" s="1"/>
  <c r="G216" i="19"/>
  <c r="F216" i="19"/>
  <c r="E212" i="19"/>
  <c r="E211" i="19"/>
  <c r="E210" i="19"/>
  <c r="E209" i="19"/>
  <c r="Q208" i="19"/>
  <c r="P208" i="19"/>
  <c r="H208" i="19"/>
  <c r="G208" i="19"/>
  <c r="F208" i="19"/>
  <c r="E204" i="19"/>
  <c r="E203" i="19"/>
  <c r="E202" i="19"/>
  <c r="E201" i="19"/>
  <c r="P200" i="19"/>
  <c r="H200" i="19"/>
  <c r="Q199" i="19"/>
  <c r="P199" i="19"/>
  <c r="H199" i="19"/>
  <c r="G199" i="19"/>
  <c r="F199" i="19"/>
  <c r="Q198" i="19"/>
  <c r="P198" i="19"/>
  <c r="H198" i="19"/>
  <c r="G198" i="19"/>
  <c r="F198" i="19"/>
  <c r="Q197" i="19"/>
  <c r="P197" i="19"/>
  <c r="H197" i="19"/>
  <c r="G197" i="19"/>
  <c r="F197" i="19"/>
  <c r="Q196" i="19"/>
  <c r="P196" i="19"/>
  <c r="H196" i="19"/>
  <c r="G196" i="19"/>
  <c r="F196" i="19"/>
  <c r="E191" i="19"/>
  <c r="E190" i="19"/>
  <c r="E189" i="19"/>
  <c r="E188" i="19"/>
  <c r="Q187" i="19"/>
  <c r="P187" i="19"/>
  <c r="H187" i="19"/>
  <c r="G187" i="19"/>
  <c r="F187" i="19"/>
  <c r="E186" i="19"/>
  <c r="E185" i="19"/>
  <c r="E184" i="19"/>
  <c r="E183" i="19"/>
  <c r="Q182" i="19"/>
  <c r="P182" i="19"/>
  <c r="H182" i="19"/>
  <c r="G182" i="19"/>
  <c r="F182" i="19"/>
  <c r="E169" i="19"/>
  <c r="E168" i="19"/>
  <c r="E167" i="19"/>
  <c r="E166" i="19"/>
  <c r="Q165" i="19"/>
  <c r="P165" i="19"/>
  <c r="H165" i="19"/>
  <c r="G165" i="19"/>
  <c r="F165" i="19"/>
  <c r="E161" i="19"/>
  <c r="E160" i="19"/>
  <c r="E159" i="19"/>
  <c r="E158" i="19"/>
  <c r="Q157" i="19"/>
  <c r="P157" i="19"/>
  <c r="H157" i="19"/>
  <c r="G157" i="19"/>
  <c r="F157" i="19"/>
  <c r="E153" i="19"/>
  <c r="E152" i="19"/>
  <c r="E151" i="19"/>
  <c r="E150" i="19"/>
  <c r="Q149" i="19"/>
  <c r="P149" i="19"/>
  <c r="H149" i="19"/>
  <c r="G149" i="19"/>
  <c r="F149" i="19"/>
  <c r="E148" i="19"/>
  <c r="E147" i="19"/>
  <c r="E146" i="19"/>
  <c r="E145" i="19"/>
  <c r="Q144" i="19"/>
  <c r="P144" i="19"/>
  <c r="H144" i="19"/>
  <c r="G144" i="19"/>
  <c r="F144" i="19"/>
  <c r="E140" i="19"/>
  <c r="E139" i="19"/>
  <c r="E138" i="19"/>
  <c r="E137" i="19"/>
  <c r="Q136" i="19"/>
  <c r="P136" i="19"/>
  <c r="H136" i="19"/>
  <c r="G136" i="19"/>
  <c r="F136" i="19"/>
  <c r="E132" i="19"/>
  <c r="E131" i="19"/>
  <c r="E130" i="19"/>
  <c r="E129" i="19"/>
  <c r="Q128" i="19"/>
  <c r="P128" i="19"/>
  <c r="H128" i="19"/>
  <c r="G128" i="19"/>
  <c r="F128" i="19"/>
  <c r="E124" i="19"/>
  <c r="E123" i="19"/>
  <c r="E122" i="19"/>
  <c r="E121" i="19"/>
  <c r="Q120" i="19"/>
  <c r="P120" i="19"/>
  <c r="H120" i="19"/>
  <c r="G120" i="19"/>
  <c r="F120" i="19"/>
  <c r="E116" i="19"/>
  <c r="E115" i="19"/>
  <c r="E114" i="19"/>
  <c r="E113" i="19"/>
  <c r="E112" i="19"/>
  <c r="E108" i="19"/>
  <c r="E107" i="19"/>
  <c r="E106" i="19"/>
  <c r="E105" i="19"/>
  <c r="E104" i="19"/>
  <c r="E100" i="19"/>
  <c r="E99" i="19"/>
  <c r="E98" i="19"/>
  <c r="E97" i="19"/>
  <c r="Q96" i="19"/>
  <c r="P96" i="19"/>
  <c r="H96" i="19"/>
  <c r="G96" i="19"/>
  <c r="F96" i="19"/>
  <c r="E91" i="19"/>
  <c r="E88" i="19" s="1"/>
  <c r="H88" i="19"/>
  <c r="E84" i="19"/>
  <c r="E83" i="19"/>
  <c r="E82" i="19"/>
  <c r="E81" i="19"/>
  <c r="H80" i="19"/>
  <c r="E80" i="19" s="1"/>
  <c r="Q79" i="19"/>
  <c r="P79" i="19"/>
  <c r="H79" i="19"/>
  <c r="G79" i="19"/>
  <c r="F79" i="19"/>
  <c r="Q78" i="19"/>
  <c r="P78" i="19"/>
  <c r="H78" i="19"/>
  <c r="G78" i="19"/>
  <c r="F78" i="19"/>
  <c r="Q77" i="19"/>
  <c r="P77" i="19"/>
  <c r="H77" i="19"/>
  <c r="G77" i="19"/>
  <c r="F77" i="19"/>
  <c r="Q76" i="19"/>
  <c r="P76" i="19"/>
  <c r="H76" i="19"/>
  <c r="G76" i="19"/>
  <c r="F76" i="19"/>
  <c r="E73" i="19"/>
  <c r="P70" i="19"/>
  <c r="H70" i="19"/>
  <c r="E69" i="19"/>
  <c r="E68" i="19"/>
  <c r="E67" i="19"/>
  <c r="E66" i="19"/>
  <c r="E65" i="19"/>
  <c r="E61" i="19"/>
  <c r="P60" i="19"/>
  <c r="E60" i="19" s="1"/>
  <c r="E59" i="19"/>
  <c r="E58" i="19"/>
  <c r="E53" i="19"/>
  <c r="E52" i="19"/>
  <c r="E51" i="19"/>
  <c r="E50" i="19"/>
  <c r="Q49" i="19"/>
  <c r="P49" i="19"/>
  <c r="H49" i="19"/>
  <c r="G49" i="19"/>
  <c r="F49" i="19"/>
  <c r="E48" i="19"/>
  <c r="E47" i="19"/>
  <c r="E46" i="19"/>
  <c r="E45" i="19"/>
  <c r="P44" i="19"/>
  <c r="H44" i="19"/>
  <c r="G44" i="19"/>
  <c r="F44" i="19"/>
  <c r="E43" i="19"/>
  <c r="E42" i="19"/>
  <c r="E41" i="19"/>
  <c r="E40" i="19"/>
  <c r="Q39" i="19"/>
  <c r="P39" i="19"/>
  <c r="H39" i="19"/>
  <c r="G39" i="19"/>
  <c r="F39" i="19"/>
  <c r="Q35" i="19"/>
  <c r="Q14" i="19" s="1"/>
  <c r="P35" i="19"/>
  <c r="H35" i="19"/>
  <c r="H14" i="19" s="1"/>
  <c r="G35" i="19"/>
  <c r="F35" i="19"/>
  <c r="F14" i="19" s="1"/>
  <c r="Q34" i="19"/>
  <c r="P34" i="19"/>
  <c r="H34" i="19"/>
  <c r="H13" i="19" s="1"/>
  <c r="G34" i="19"/>
  <c r="G13" i="19" s="1"/>
  <c r="F34" i="19"/>
  <c r="Q33" i="19"/>
  <c r="Q12" i="19" s="1"/>
  <c r="P33" i="19"/>
  <c r="P12" i="19" s="1"/>
  <c r="H33" i="19"/>
  <c r="H12" i="19" s="1"/>
  <c r="G33" i="19"/>
  <c r="F33" i="19"/>
  <c r="F12" i="19" s="1"/>
  <c r="Q32" i="19"/>
  <c r="P32" i="19"/>
  <c r="H32" i="19"/>
  <c r="G32" i="19"/>
  <c r="G11" i="19" s="1"/>
  <c r="F32" i="19"/>
  <c r="E27" i="19"/>
  <c r="E26" i="19"/>
  <c r="E25" i="19"/>
  <c r="E24" i="19"/>
  <c r="E23" i="19"/>
  <c r="E19" i="19"/>
  <c r="E18" i="19"/>
  <c r="E17" i="19"/>
  <c r="E16" i="19"/>
  <c r="E15" i="19"/>
  <c r="P14" i="19"/>
  <c r="Q13" i="19"/>
  <c r="F13" i="19"/>
  <c r="G12" i="19"/>
  <c r="H11" i="19"/>
  <c r="H228" i="19" l="1"/>
  <c r="P57" i="19"/>
  <c r="E157" i="19"/>
  <c r="E57" i="19"/>
  <c r="G75" i="19"/>
  <c r="G226" i="19"/>
  <c r="F31" i="19"/>
  <c r="Q31" i="19"/>
  <c r="P226" i="19"/>
  <c r="H227" i="19"/>
  <c r="G225" i="19"/>
  <c r="F226" i="19"/>
  <c r="Q226" i="19"/>
  <c r="E182" i="19"/>
  <c r="P13" i="19"/>
  <c r="P227" i="19" s="1"/>
  <c r="E34" i="19"/>
  <c r="E39" i="19"/>
  <c r="E44" i="19"/>
  <c r="E128" i="19"/>
  <c r="E144" i="19"/>
  <c r="Q75" i="19"/>
  <c r="G227" i="19"/>
  <c r="H225" i="19"/>
  <c r="Q227" i="19"/>
  <c r="G31" i="19"/>
  <c r="E35" i="19"/>
  <c r="H10" i="19"/>
  <c r="Q11" i="19"/>
  <c r="Q10" i="19" s="1"/>
  <c r="Q224" i="19" s="1"/>
  <c r="H31" i="19"/>
  <c r="E33" i="19"/>
  <c r="E70" i="19"/>
  <c r="P75" i="19"/>
  <c r="F75" i="19"/>
  <c r="E165" i="19"/>
  <c r="P195" i="19"/>
  <c r="F227" i="19"/>
  <c r="P228" i="19"/>
  <c r="F11" i="19"/>
  <c r="F10" i="19" s="1"/>
  <c r="G14" i="19"/>
  <c r="G228" i="19" s="1"/>
  <c r="E32" i="19"/>
  <c r="E49" i="19"/>
  <c r="E78" i="19"/>
  <c r="E96" i="19"/>
  <c r="E149" i="19"/>
  <c r="E199" i="19"/>
  <c r="E200" i="19"/>
  <c r="G10" i="19"/>
  <c r="G224" i="19" s="1"/>
  <c r="E79" i="19"/>
  <c r="E120" i="19"/>
  <c r="P31" i="19"/>
  <c r="P11" i="19"/>
  <c r="E197" i="19"/>
  <c r="H195" i="19"/>
  <c r="H226" i="19"/>
  <c r="E226" i="19" s="1"/>
  <c r="E77" i="19"/>
  <c r="E196" i="19"/>
  <c r="F228" i="19"/>
  <c r="Q228" i="19"/>
  <c r="H75" i="19"/>
  <c r="E76" i="19"/>
  <c r="E136" i="19"/>
  <c r="E187" i="19"/>
  <c r="E198" i="19"/>
  <c r="E208" i="19"/>
  <c r="E12" i="19"/>
  <c r="E195" i="19" l="1"/>
  <c r="E227" i="19"/>
  <c r="E13" i="19"/>
  <c r="F225" i="19"/>
  <c r="E31" i="19"/>
  <c r="H224" i="19"/>
  <c r="F224" i="19"/>
  <c r="E228" i="19"/>
  <c r="E14" i="19"/>
  <c r="Q225" i="19"/>
  <c r="E75" i="19"/>
  <c r="P10" i="19"/>
  <c r="E11" i="19"/>
  <c r="P225" i="19"/>
  <c r="E225" i="19" l="1"/>
  <c r="P224" i="19"/>
  <c r="E224" i="19" s="1"/>
  <c r="E10" i="19"/>
</calcChain>
</file>

<file path=xl/sharedStrings.xml><?xml version="1.0" encoding="utf-8"?>
<sst xmlns="http://schemas.openxmlformats.org/spreadsheetml/2006/main" count="477" uniqueCount="111">
  <si>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</si>
  <si>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</si>
  <si>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</si>
  <si>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</si>
  <si>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</si>
  <si>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</si>
  <si>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</si>
  <si>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</si>
  <si>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</si>
  <si>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</si>
  <si>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</si>
  <si>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</si>
  <si>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Итого</t>
  </si>
  <si>
    <t>Средства бюджета Московской области</t>
  </si>
  <si>
    <t>Всего</t>
  </si>
  <si>
    <t xml:space="preserve">в том числе по кварталам: </t>
  </si>
  <si>
    <t>I</t>
  </si>
  <si>
    <t>II</t>
  </si>
  <si>
    <t>III</t>
  </si>
  <si>
    <t>IV</t>
  </si>
  <si>
    <t>Внебюджетные источники</t>
  </si>
  <si>
    <t>1.1</t>
  </si>
  <si>
    <t>3.1</t>
  </si>
  <si>
    <t>2.1</t>
  </si>
  <si>
    <t>2.2</t>
  </si>
  <si>
    <t>4.1</t>
  </si>
  <si>
    <t>1.2</t>
  </si>
  <si>
    <t>1.3</t>
  </si>
  <si>
    <t>Основное мероприятие 02 – 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</t>
  </si>
  <si>
    <t>Мероприятие 02.01 – Строительство и реконструкция сетей водоснабжения, водоотведения,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</si>
  <si>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</si>
  <si>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4.2</t>
  </si>
  <si>
    <t>Итого 2025 год</t>
  </si>
  <si>
    <t>Мероприятие 02.02 – Капитальный ремонт сетей водоснабжения, водоотведения</t>
  </si>
  <si>
    <t>1.4</t>
  </si>
  <si>
    <t>1.5</t>
  </si>
  <si>
    <t>Основное мероприятие 05 – 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</si>
  <si>
    <t>2023 - 2027              годы</t>
  </si>
  <si>
    <t>Средства       федерального бюджета</t>
  </si>
  <si>
    <t>Средства бюджета          г.о. Жуковский</t>
  </si>
  <si>
    <t>УЖКХ Администрации</t>
  </si>
  <si>
    <t>Средства 
федерального бюджета</t>
  </si>
  <si>
    <t>Средства бюджета г.о Жуковский</t>
  </si>
  <si>
    <t>2023 - 2027 
годы</t>
  </si>
  <si>
    <t>Мероприятие 02.02.01- Замена участка водовода из деревни Заозерье до ВЗУ № 5 г.о. Жуковский (вдоль улицы Береговая, село Быково, Раменский городской округ, Московской области)</t>
  </si>
  <si>
    <t>УЖКХ Администрации, МП "Теплоцентраль"</t>
  </si>
  <si>
    <t>2.3</t>
  </si>
  <si>
    <t>Итого по подпрограмме 3 "Объекты теплоснабжения, инженерные коммуникации"</t>
  </si>
  <si>
    <t>Основное мероприятие 01 – Строительство, реконструкция, капитальный ремонт объектов теплоснабжения  на территории муниципальных образований Московской области</t>
  </si>
  <si>
    <t>Мероприятие 01.01. –  Строительство и реконструкция объектов теплоснабжения  муниципальной собственности</t>
  </si>
  <si>
    <t xml:space="preserve"> Построены и реконструированы  объекты теплоснабжения муниципальной собственности, ед.</t>
  </si>
  <si>
    <t>Мероприятие 01.03. –  Капитальный ремонт объектов теплоснабжения муниципальной собственности</t>
  </si>
  <si>
    <t>Капитально отремонтированы объекты теплоснабжения муниципальной собственности, ед.</t>
  </si>
  <si>
    <t>УЖКХ Администрации,   МП «Теплоцентраль»</t>
  </si>
  <si>
    <t>Мероприятие 01.07 - Реализация мероприятий по строительству и реконструкции объектов теплоснабжения муниципальной собственности</t>
  </si>
  <si>
    <t>Построены и реконструированы объекты теплоснабжения муниципальной собственности, ед.</t>
  </si>
  <si>
    <t>Мероприятие 01.07.01 - Реконструкция котельной (в части  замены котла) по адресу: Московская область, г.о. Жуковский, ул. Энергетическая д.17 (в т.ч. ПИР)</t>
  </si>
  <si>
    <t>Мероприятие 01.07.02 - Строительство БМК мощностью 6 МВт по адресу: Московская область, г.о Жуковский, ул. Туполева (в т.ч. ПИР)</t>
  </si>
  <si>
    <t>Мероприятие 02.08 -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</si>
  <si>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объекты (системы) теплоснабжения, ед.</t>
  </si>
  <si>
    <t>Основное мероприятие 04 – 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</si>
  <si>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2.4</t>
  </si>
  <si>
    <t>2.5</t>
  </si>
  <si>
    <t>2.6</t>
  </si>
  <si>
    <t>Капитально отремонтированы сети (участки) водоснабжения, водоотведения муниципальной собственности, ед.</t>
  </si>
  <si>
    <t>Количество субсидий, выделенных ресурсоснабжающим организациям, ед.</t>
  </si>
  <si>
    <t>Капитально отремонтированы сети (участки) теплоснабжения муниципальной собственности, ед.</t>
  </si>
  <si>
    <t>МП "Теплоцентраль"</t>
  </si>
  <si>
    <t>Мероприятие - 02.11 Капитальный ремонт сетей теплоснабжения на территории муниципальных образований Московской области</t>
  </si>
  <si>
    <t>Мероприятие - 02.26 Реализация мероприятий по строительству и реконструкции сетей теплоснабжения муниципальной собственности (расходы на объекты, не включенные в ГП МО)</t>
  </si>
  <si>
    <t>Мероприятие - 02.30 Капитальный ремонт сетей теплоснабжения на территории муниципальных образований Московской области (расходы на объекты, не включенные в ГП МО)</t>
  </si>
  <si>
    <t>2.7</t>
  </si>
  <si>
    <t>3</t>
  </si>
  <si>
    <t>Результат не предусмотрен</t>
  </si>
  <si>
    <t>Капитально отремонтированы сети (участки) водоснабжения, водоотведения, ед.</t>
  </si>
  <si>
    <t xml:space="preserve">Мероприятие 02.03 – Организация в границах муниципального образования теплоснабжения населения
</t>
  </si>
  <si>
    <t xml:space="preserve">Мероприятие 04.03 – 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
</t>
  </si>
  <si>
    <t>4.3</t>
  </si>
  <si>
    <t>Мероприятие 02.08.01 - Реконструкция участков тепловых сетей от котельной МП "Теплоцентраль" (от ТК -1401 до ТК 1406) в г.о. Жуковский (в т.ч. ПИР)</t>
  </si>
  <si>
    <t xml:space="preserve">Администрации городского округа Жуковский </t>
  </si>
  <si>
    <t xml:space="preserve">Мероприятие 01.10. –  Капитальный ремонт объектов теплоснабжения на территории муниципальных образований Московской области 
</t>
  </si>
  <si>
    <t>Мероприятие 01.30 - Реализация мероприятий по строительству и реконструкции объектов теплоснабжения муниципальной собственности (расходы на объекты, не включенные в ГП МО)</t>
  </si>
  <si>
    <t xml:space="preserve">Приложение 2 к постановлению </t>
  </si>
  <si>
    <t>Мероприятие - 02.26.1 Дополнительное финансирование по реконструкции участков тепловых сетей от котельной МП "Теплоцентраль" (от ТК-1401до ТК 1406) в г.о. Жуковский (расходы на объекты, не включенные в ГП МО)</t>
  </si>
  <si>
    <t>Капитально отремонтированны сети (участки)теплоснабжения, ед.</t>
  </si>
  <si>
    <t>Мероприятие 02.09 - Реализация мероприятий по капитальному ремонту сетей теплоснабжения на территории муниципальных образований</t>
  </si>
  <si>
    <t>Мероприятие 02.09.01 - Капитальный ремонт участков тепловых сетей по адресу: Московская область, г. Жуковский, ул. Семашко (в том числе ПИР)</t>
  </si>
  <si>
    <t>УЖКХ Администрации,
МП
"Теплоцентраль"</t>
  </si>
  <si>
    <t>УЖКХ Администрации, Управление градостроительной деятельностью Администрации</t>
  </si>
  <si>
    <t>Управление экономики Администрации, УЖКХ Администрации, Управление бухгалтерского учета и отчетности Администрации, МП «Теплоцентраль»</t>
  </si>
  <si>
    <t>8. Перечень мероприятий подпрограммы 3 «Объекты теплоснабжения, инженерные коммуникации»</t>
  </si>
  <si>
    <t>2.8</t>
  </si>
  <si>
    <t>Мероприятие 05.01 - Утверждение схем теплоснабжения городских округов (актуализированных схем теплоснабжения муниципальных образований)</t>
  </si>
  <si>
    <t>Мероприятие 02.01.01 – Строительство внутриквартального водопровода с ул. Гагарина через д. 10 к ПНС "38 квартал" ул. Менделеев</t>
  </si>
  <si>
    <t>Мероприятие 05.03 - Утверждение программ комплексного развития систем коммунальной инфраструктуры муниципальных образований</t>
  </si>
  <si>
    <t>Количество утвержденных программ комплексного развития систем коммунальной инфраструктуры муниципальных образований, ед.</t>
  </si>
  <si>
    <t>Мероприятие 05.04 - Утверждение схем водоснабжения и водоотведения муниципальных образований (актуализированных схем водоснабжения и водоотведения муниципальных образований)</t>
  </si>
  <si>
    <t xml:space="preserve"> Количество схем водоснабжения и водоотведения муниципальных образований (актуализированных схем водоснабжения и водоотведения муниципальных образований), ед.</t>
  </si>
  <si>
    <t>Количество утвержденных схем теплоснабжения муниципальных образований, ед</t>
  </si>
  <si>
    <t>-</t>
  </si>
  <si>
    <t>2.1.1</t>
  </si>
  <si>
    <t>1.3.1</t>
  </si>
  <si>
    <t>1.3.2</t>
  </si>
  <si>
    <t>1.5.1</t>
  </si>
  <si>
    <t>1.5.2</t>
  </si>
  <si>
    <t>2.5.1</t>
  </si>
  <si>
    <t>2.7.1</t>
  </si>
  <si>
    <t>УЖКХ Администрации,  Управление градостроительной деятельностью Администрации, МП «Теплоцентраль»</t>
  </si>
  <si>
    <t>Мероприятие 01.30.1 -Оказание услуг по выполнению инженерных изысканий (топографической съемки) земельного участка и согласование с организациями, эксплуатирующими инженерные сети (для строительства БМК по адресу: ул. Туполева). (расходы на объекты, не включенные в ГП МО)</t>
  </si>
  <si>
    <t>Мероприятие 01.30.2 -Оказание услуг по выполнению технологического присоединения (для строительства БМК по адресу: ул. Туполева). (расходы на объекты, не включенные в ГП МО)</t>
  </si>
  <si>
    <t>от 15 октября 2025 года № 1542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</si>
</sst>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0000"/>
    <numFmt numFmtId="165" formatCode="_-* #,##0.00000\ _₽_-;\-* #,##0.00000\ _₽_-;_-* &quot;-&quot;??\ _₽_-;_-@_-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5" fontId="7" fillId="0" borderId="0" xfId="1" applyNumberFormat="1" applyFont="1"/>
    <xf numFmtId="0" fontId="4" fillId="0" borderId="4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/>
    </xf>
    <xf numFmtId="165" fontId="7" fillId="0" borderId="9" xfId="1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29"/>
  <sheetViews>
    <sheetView tabSelected="1" zoomScaleNormal="100" zoomScaleSheetLayoutView="100" workbookViewId="0">
      <selection activeCell="A5" sqref="A5:R5"/>
    </sheetView>
  </sheetViews>
  <sheetFormatPr defaultRowHeight="15" x14ac:dyDescent="0.25"/>
  <cols>
    <col min="1" max="1" width="5.5703125" customWidth="1"/>
    <col min="2" max="2" width="26.140625" customWidth="1"/>
    <col min="3" max="3" width="13.28515625" customWidth="1"/>
    <col min="4" max="4" width="17" customWidth="1"/>
    <col min="5" max="5" width="13.7109375" bestFit="1" customWidth="1"/>
    <col min="6" max="7" width="12.28515625" bestFit="1" customWidth="1"/>
    <col min="8" max="8" width="7.28515625" style="1" customWidth="1"/>
    <col min="9" max="9" width="5.28515625" style="1" customWidth="1"/>
    <col min="10" max="10" width="1.140625" style="1" hidden="1" customWidth="1"/>
    <col min="11" max="11" width="5.7109375" style="1" customWidth="1"/>
    <col min="12" max="12" width="0.140625" style="1" hidden="1" customWidth="1"/>
    <col min="13" max="13" width="5.7109375" style="1" customWidth="1"/>
    <col min="14" max="14" width="0.5703125" style="1" hidden="1" customWidth="1"/>
    <col min="15" max="15" width="5.5703125" style="1" customWidth="1"/>
    <col min="16" max="16" width="13.28515625" bestFit="1" customWidth="1"/>
    <col min="17" max="17" width="13.28515625" customWidth="1"/>
    <col min="18" max="18" width="14.7109375" customWidth="1"/>
    <col min="19" max="19" width="12.5703125" bestFit="1" customWidth="1"/>
    <col min="20" max="20" width="15.85546875" customWidth="1"/>
  </cols>
  <sheetData>
    <row r="2" spans="1:18" x14ac:dyDescent="0.25">
      <c r="O2" s="57" t="s">
        <v>82</v>
      </c>
      <c r="P2" s="57"/>
      <c r="Q2" s="57"/>
      <c r="R2" s="57"/>
    </row>
    <row r="3" spans="1:18" x14ac:dyDescent="0.25">
      <c r="O3" s="57" t="s">
        <v>79</v>
      </c>
      <c r="P3" s="57"/>
      <c r="Q3" s="57"/>
      <c r="R3" s="57"/>
    </row>
    <row r="4" spans="1:18" x14ac:dyDescent="0.25">
      <c r="O4" s="57" t="s">
        <v>110</v>
      </c>
      <c r="P4" s="57"/>
      <c r="Q4" s="57"/>
      <c r="R4" s="57"/>
    </row>
    <row r="5" spans="1:18" ht="23.25" customHeight="1" x14ac:dyDescent="0.25">
      <c r="A5" s="109" t="s">
        <v>90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7" spans="1:18" ht="15" customHeight="1" x14ac:dyDescent="0.25">
      <c r="A7" s="110" t="s">
        <v>0</v>
      </c>
      <c r="B7" s="110" t="s">
        <v>1</v>
      </c>
      <c r="C7" s="110" t="s">
        <v>2</v>
      </c>
      <c r="D7" s="110" t="s">
        <v>3</v>
      </c>
      <c r="E7" s="110" t="s">
        <v>4</v>
      </c>
      <c r="F7" s="112" t="s">
        <v>5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  <c r="R7" s="110" t="s">
        <v>6</v>
      </c>
    </row>
    <row r="8" spans="1:18" ht="15" customHeight="1" x14ac:dyDescent="0.25">
      <c r="A8" s="111"/>
      <c r="B8" s="111"/>
      <c r="C8" s="111"/>
      <c r="D8" s="111"/>
      <c r="E8" s="111"/>
      <c r="F8" s="20" t="s">
        <v>7</v>
      </c>
      <c r="G8" s="20" t="s">
        <v>8</v>
      </c>
      <c r="H8" s="90" t="s">
        <v>9</v>
      </c>
      <c r="I8" s="115"/>
      <c r="J8" s="115"/>
      <c r="K8" s="115"/>
      <c r="L8" s="115"/>
      <c r="M8" s="115"/>
      <c r="N8" s="115"/>
      <c r="O8" s="91"/>
      <c r="P8" s="20" t="s">
        <v>10</v>
      </c>
      <c r="Q8" s="20" t="s">
        <v>11</v>
      </c>
      <c r="R8" s="111"/>
    </row>
    <row r="9" spans="1:18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03">
        <v>8</v>
      </c>
      <c r="I9" s="104"/>
      <c r="J9" s="104"/>
      <c r="K9" s="104"/>
      <c r="L9" s="104"/>
      <c r="M9" s="104"/>
      <c r="N9" s="104"/>
      <c r="O9" s="105"/>
      <c r="P9" s="13">
        <v>9</v>
      </c>
      <c r="Q9" s="13">
        <v>10</v>
      </c>
      <c r="R9" s="13">
        <v>11</v>
      </c>
    </row>
    <row r="10" spans="1:18" s="1" customFormat="1" ht="15" customHeight="1" x14ac:dyDescent="0.25">
      <c r="A10" s="81">
        <v>1</v>
      </c>
      <c r="B10" s="68" t="s">
        <v>48</v>
      </c>
      <c r="C10" s="28" t="s">
        <v>37</v>
      </c>
      <c r="D10" s="4" t="s">
        <v>12</v>
      </c>
      <c r="E10" s="5">
        <f t="shared" ref="E10:E19" si="0">F10+G10+H10+P10+Q10</f>
        <v>274099.04558000003</v>
      </c>
      <c r="F10" s="5">
        <f>F11+F12+F13+F14</f>
        <v>0</v>
      </c>
      <c r="G10" s="5">
        <f>G11+G12+G13+G14</f>
        <v>0</v>
      </c>
      <c r="H10" s="106">
        <f>H11+H12+H13+H14</f>
        <v>120911.47682</v>
      </c>
      <c r="I10" s="107"/>
      <c r="J10" s="107"/>
      <c r="K10" s="107"/>
      <c r="L10" s="107"/>
      <c r="M10" s="107"/>
      <c r="N10" s="107"/>
      <c r="O10" s="108"/>
      <c r="P10" s="5">
        <f>P11+P12+P13+P14</f>
        <v>144777.85876</v>
      </c>
      <c r="Q10" s="5">
        <f>Q11+Q12+Q13+Q14</f>
        <v>8409.7099999999991</v>
      </c>
      <c r="R10" s="45" t="s">
        <v>107</v>
      </c>
    </row>
    <row r="11" spans="1:18" s="1" customFormat="1" ht="22.5" x14ac:dyDescent="0.25">
      <c r="A11" s="82"/>
      <c r="B11" s="69"/>
      <c r="C11" s="29"/>
      <c r="D11" s="14" t="s">
        <v>13</v>
      </c>
      <c r="E11" s="3">
        <f t="shared" si="0"/>
        <v>204732.40000000002</v>
      </c>
      <c r="F11" s="3">
        <f>F16+F24+F32+F50+F58</f>
        <v>0</v>
      </c>
      <c r="G11" s="3">
        <f>G16+G24+G32+G50+G58</f>
        <v>0</v>
      </c>
      <c r="H11" s="34">
        <f>H16+H24+H32+H50+H58</f>
        <v>92392.44</v>
      </c>
      <c r="I11" s="35"/>
      <c r="J11" s="35"/>
      <c r="K11" s="35"/>
      <c r="L11" s="35"/>
      <c r="M11" s="35"/>
      <c r="N11" s="35"/>
      <c r="O11" s="36"/>
      <c r="P11" s="3">
        <f>P16+P24+P32+P50+P58</f>
        <v>105763.59000000001</v>
      </c>
      <c r="Q11" s="3">
        <f>Q16+Q24+Q32+Q50+Q58</f>
        <v>6576.37</v>
      </c>
      <c r="R11" s="46"/>
    </row>
    <row r="12" spans="1:18" s="1" customFormat="1" ht="25.5" customHeight="1" x14ac:dyDescent="0.25">
      <c r="A12" s="82"/>
      <c r="B12" s="69"/>
      <c r="C12" s="29"/>
      <c r="D12" s="19" t="s">
        <v>38</v>
      </c>
      <c r="E12" s="3">
        <f t="shared" si="0"/>
        <v>0</v>
      </c>
      <c r="F12" s="3">
        <f t="shared" ref="F12:H14" si="1">F17+F25+F33+F51+F59</f>
        <v>0</v>
      </c>
      <c r="G12" s="3">
        <f t="shared" si="1"/>
        <v>0</v>
      </c>
      <c r="H12" s="34">
        <f t="shared" si="1"/>
        <v>0</v>
      </c>
      <c r="I12" s="35"/>
      <c r="J12" s="35"/>
      <c r="K12" s="35"/>
      <c r="L12" s="35"/>
      <c r="M12" s="35"/>
      <c r="N12" s="35"/>
      <c r="O12" s="36"/>
      <c r="P12" s="3">
        <f t="shared" ref="P12:Q14" si="2">P17+P25+P33+P51+P59</f>
        <v>0</v>
      </c>
      <c r="Q12" s="3">
        <f t="shared" si="2"/>
        <v>0</v>
      </c>
      <c r="R12" s="46"/>
    </row>
    <row r="13" spans="1:18" s="1" customFormat="1" ht="22.5" x14ac:dyDescent="0.25">
      <c r="A13" s="82"/>
      <c r="B13" s="69"/>
      <c r="C13" s="29"/>
      <c r="D13" s="19" t="s">
        <v>39</v>
      </c>
      <c r="E13" s="3">
        <f t="shared" si="0"/>
        <v>69366.645579999997</v>
      </c>
      <c r="F13" s="3">
        <f t="shared" si="1"/>
        <v>0</v>
      </c>
      <c r="G13" s="3">
        <f t="shared" si="1"/>
        <v>0</v>
      </c>
      <c r="H13" s="34">
        <f>H18+H26+H34+H52+H60</f>
        <v>28519.036819999998</v>
      </c>
      <c r="I13" s="35"/>
      <c r="J13" s="35"/>
      <c r="K13" s="35"/>
      <c r="L13" s="35"/>
      <c r="M13" s="35"/>
      <c r="N13" s="35"/>
      <c r="O13" s="36"/>
      <c r="P13" s="3">
        <f>P18+P26+P34+P52+P60</f>
        <v>39014.268759999999</v>
      </c>
      <c r="Q13" s="3">
        <f t="shared" si="2"/>
        <v>1833.34</v>
      </c>
      <c r="R13" s="46"/>
    </row>
    <row r="14" spans="1:18" s="1" customFormat="1" ht="22.5" x14ac:dyDescent="0.25">
      <c r="A14" s="83"/>
      <c r="B14" s="70"/>
      <c r="C14" s="30"/>
      <c r="D14" s="19" t="s">
        <v>20</v>
      </c>
      <c r="E14" s="3">
        <f t="shared" si="0"/>
        <v>0</v>
      </c>
      <c r="F14" s="3">
        <f t="shared" si="1"/>
        <v>0</v>
      </c>
      <c r="G14" s="3">
        <f t="shared" si="1"/>
        <v>0</v>
      </c>
      <c r="H14" s="34">
        <f t="shared" si="1"/>
        <v>0</v>
      </c>
      <c r="I14" s="35"/>
      <c r="J14" s="35"/>
      <c r="K14" s="35"/>
      <c r="L14" s="35"/>
      <c r="M14" s="35"/>
      <c r="N14" s="35"/>
      <c r="O14" s="36"/>
      <c r="P14" s="3">
        <f t="shared" si="2"/>
        <v>0</v>
      </c>
      <c r="Q14" s="3">
        <f t="shared" si="2"/>
        <v>0</v>
      </c>
      <c r="R14" s="47"/>
    </row>
    <row r="15" spans="1:18" ht="15" customHeight="1" x14ac:dyDescent="0.25">
      <c r="A15" s="48" t="s">
        <v>21</v>
      </c>
      <c r="B15" s="100" t="s">
        <v>49</v>
      </c>
      <c r="C15" s="28" t="s">
        <v>37</v>
      </c>
      <c r="D15" s="19" t="s">
        <v>12</v>
      </c>
      <c r="E15" s="3">
        <f t="shared" si="0"/>
        <v>0</v>
      </c>
      <c r="F15" s="3">
        <v>0</v>
      </c>
      <c r="G15" s="3">
        <v>0</v>
      </c>
      <c r="H15" s="37">
        <v>0</v>
      </c>
      <c r="I15" s="38"/>
      <c r="J15" s="38"/>
      <c r="K15" s="38"/>
      <c r="L15" s="38"/>
      <c r="M15" s="38"/>
      <c r="N15" s="38"/>
      <c r="O15" s="39"/>
      <c r="P15" s="3">
        <v>0</v>
      </c>
      <c r="Q15" s="3">
        <v>0</v>
      </c>
      <c r="R15" s="28" t="s">
        <v>107</v>
      </c>
    </row>
    <row r="16" spans="1:18" ht="22.5" x14ac:dyDescent="0.25">
      <c r="A16" s="49"/>
      <c r="B16" s="101"/>
      <c r="C16" s="29"/>
      <c r="D16" s="19" t="s">
        <v>13</v>
      </c>
      <c r="E16" s="3">
        <f t="shared" si="0"/>
        <v>0</v>
      </c>
      <c r="F16" s="3">
        <v>0</v>
      </c>
      <c r="G16" s="3">
        <v>0</v>
      </c>
      <c r="H16" s="37">
        <v>0</v>
      </c>
      <c r="I16" s="38"/>
      <c r="J16" s="38"/>
      <c r="K16" s="38"/>
      <c r="L16" s="38"/>
      <c r="M16" s="38"/>
      <c r="N16" s="38"/>
      <c r="O16" s="39"/>
      <c r="P16" s="3">
        <v>0</v>
      </c>
      <c r="Q16" s="3">
        <v>0</v>
      </c>
      <c r="R16" s="29"/>
    </row>
    <row r="17" spans="1:18" ht="24.75" customHeight="1" x14ac:dyDescent="0.25">
      <c r="A17" s="49"/>
      <c r="B17" s="101"/>
      <c r="C17" s="29"/>
      <c r="D17" s="19" t="s">
        <v>38</v>
      </c>
      <c r="E17" s="3">
        <f t="shared" si="0"/>
        <v>0</v>
      </c>
      <c r="F17" s="3">
        <v>0</v>
      </c>
      <c r="G17" s="3">
        <v>0</v>
      </c>
      <c r="H17" s="37">
        <v>0</v>
      </c>
      <c r="I17" s="38"/>
      <c r="J17" s="38"/>
      <c r="K17" s="38"/>
      <c r="L17" s="38"/>
      <c r="M17" s="38"/>
      <c r="N17" s="38"/>
      <c r="O17" s="39"/>
      <c r="P17" s="3">
        <v>0</v>
      </c>
      <c r="Q17" s="3">
        <v>0</v>
      </c>
      <c r="R17" s="29"/>
    </row>
    <row r="18" spans="1:18" ht="22.5" x14ac:dyDescent="0.25">
      <c r="A18" s="49"/>
      <c r="B18" s="101"/>
      <c r="C18" s="29"/>
      <c r="D18" s="19" t="s">
        <v>39</v>
      </c>
      <c r="E18" s="3">
        <f t="shared" si="0"/>
        <v>0</v>
      </c>
      <c r="F18" s="3">
        <v>0</v>
      </c>
      <c r="G18" s="3">
        <v>0</v>
      </c>
      <c r="H18" s="37">
        <v>0</v>
      </c>
      <c r="I18" s="38"/>
      <c r="J18" s="38"/>
      <c r="K18" s="38"/>
      <c r="L18" s="38"/>
      <c r="M18" s="38"/>
      <c r="N18" s="38"/>
      <c r="O18" s="39"/>
      <c r="P18" s="3">
        <v>0</v>
      </c>
      <c r="Q18" s="3">
        <v>0</v>
      </c>
      <c r="R18" s="29"/>
    </row>
    <row r="19" spans="1:18" ht="22.5" x14ac:dyDescent="0.25">
      <c r="A19" s="49"/>
      <c r="B19" s="102"/>
      <c r="C19" s="30"/>
      <c r="D19" s="19" t="s">
        <v>20</v>
      </c>
      <c r="E19" s="3">
        <f t="shared" si="0"/>
        <v>0</v>
      </c>
      <c r="F19" s="3">
        <v>0</v>
      </c>
      <c r="G19" s="3">
        <v>0</v>
      </c>
      <c r="H19" s="37">
        <v>0</v>
      </c>
      <c r="I19" s="38"/>
      <c r="J19" s="38"/>
      <c r="K19" s="38"/>
      <c r="L19" s="38"/>
      <c r="M19" s="38"/>
      <c r="N19" s="38"/>
      <c r="O19" s="39"/>
      <c r="P19" s="3">
        <v>0</v>
      </c>
      <c r="Q19" s="3">
        <v>0</v>
      </c>
      <c r="R19" s="29"/>
    </row>
    <row r="20" spans="1:18" ht="15" customHeight="1" x14ac:dyDescent="0.25">
      <c r="A20" s="49"/>
      <c r="B20" s="100" t="s">
        <v>50</v>
      </c>
      <c r="C20" s="81"/>
      <c r="D20" s="81"/>
      <c r="E20" s="28" t="s">
        <v>14</v>
      </c>
      <c r="F20" s="28">
        <v>2023</v>
      </c>
      <c r="G20" s="28">
        <v>2024</v>
      </c>
      <c r="H20" s="28" t="s">
        <v>32</v>
      </c>
      <c r="I20" s="31" t="s">
        <v>15</v>
      </c>
      <c r="J20" s="32"/>
      <c r="K20" s="32"/>
      <c r="L20" s="32"/>
      <c r="M20" s="32"/>
      <c r="N20" s="32"/>
      <c r="O20" s="33"/>
      <c r="P20" s="28">
        <v>2026</v>
      </c>
      <c r="Q20" s="28">
        <v>2027</v>
      </c>
      <c r="R20" s="29"/>
    </row>
    <row r="21" spans="1:18" x14ac:dyDescent="0.25">
      <c r="A21" s="49"/>
      <c r="B21" s="101"/>
      <c r="C21" s="82"/>
      <c r="D21" s="82"/>
      <c r="E21" s="30"/>
      <c r="F21" s="30"/>
      <c r="G21" s="30"/>
      <c r="H21" s="30"/>
      <c r="I21" s="31" t="s">
        <v>16</v>
      </c>
      <c r="J21" s="33"/>
      <c r="K21" s="31" t="s">
        <v>17</v>
      </c>
      <c r="L21" s="33"/>
      <c r="M21" s="31" t="s">
        <v>18</v>
      </c>
      <c r="N21" s="33"/>
      <c r="O21" s="15" t="s">
        <v>19</v>
      </c>
      <c r="P21" s="30"/>
      <c r="Q21" s="30"/>
      <c r="R21" s="29"/>
    </row>
    <row r="22" spans="1:18" x14ac:dyDescent="0.25">
      <c r="A22" s="50"/>
      <c r="B22" s="102"/>
      <c r="C22" s="83"/>
      <c r="D22" s="83"/>
      <c r="E22" s="15">
        <v>0</v>
      </c>
      <c r="F22" s="15">
        <v>0</v>
      </c>
      <c r="G22" s="15">
        <v>0</v>
      </c>
      <c r="H22" s="15">
        <v>0</v>
      </c>
      <c r="I22" s="31">
        <v>0</v>
      </c>
      <c r="J22" s="33"/>
      <c r="K22" s="31">
        <v>0</v>
      </c>
      <c r="L22" s="33"/>
      <c r="M22" s="31">
        <v>0</v>
      </c>
      <c r="N22" s="33"/>
      <c r="O22" s="15">
        <v>0</v>
      </c>
      <c r="P22" s="15">
        <v>0</v>
      </c>
      <c r="Q22" s="15">
        <v>0</v>
      </c>
      <c r="R22" s="30"/>
    </row>
    <row r="23" spans="1:18" ht="15" customHeight="1" x14ac:dyDescent="0.25">
      <c r="A23" s="48" t="s">
        <v>26</v>
      </c>
      <c r="B23" s="100" t="s">
        <v>51</v>
      </c>
      <c r="C23" s="28" t="s">
        <v>37</v>
      </c>
      <c r="D23" s="19" t="s">
        <v>12</v>
      </c>
      <c r="E23" s="3">
        <f>F23+G23+H23+P23+Q23</f>
        <v>0</v>
      </c>
      <c r="F23" s="3">
        <v>0</v>
      </c>
      <c r="G23" s="3">
        <v>0</v>
      </c>
      <c r="H23" s="37">
        <v>0</v>
      </c>
      <c r="I23" s="38"/>
      <c r="J23" s="38"/>
      <c r="K23" s="38"/>
      <c r="L23" s="38"/>
      <c r="M23" s="38"/>
      <c r="N23" s="38"/>
      <c r="O23" s="39"/>
      <c r="P23" s="3">
        <v>0</v>
      </c>
      <c r="Q23" s="3">
        <v>0</v>
      </c>
      <c r="R23" s="28" t="s">
        <v>53</v>
      </c>
    </row>
    <row r="24" spans="1:18" ht="22.5" x14ac:dyDescent="0.25">
      <c r="A24" s="49"/>
      <c r="B24" s="101"/>
      <c r="C24" s="29"/>
      <c r="D24" s="19" t="s">
        <v>13</v>
      </c>
      <c r="E24" s="3">
        <f>F24+G24+H24+P24+Q24</f>
        <v>0</v>
      </c>
      <c r="F24" s="3">
        <v>0</v>
      </c>
      <c r="G24" s="3">
        <v>0</v>
      </c>
      <c r="H24" s="37">
        <v>0</v>
      </c>
      <c r="I24" s="38"/>
      <c r="J24" s="38"/>
      <c r="K24" s="38"/>
      <c r="L24" s="38"/>
      <c r="M24" s="38"/>
      <c r="N24" s="38"/>
      <c r="O24" s="39"/>
      <c r="P24" s="3">
        <v>0</v>
      </c>
      <c r="Q24" s="3">
        <v>0</v>
      </c>
      <c r="R24" s="29"/>
    </row>
    <row r="25" spans="1:18" ht="26.25" customHeight="1" x14ac:dyDescent="0.25">
      <c r="A25" s="49"/>
      <c r="B25" s="101"/>
      <c r="C25" s="29"/>
      <c r="D25" s="19" t="s">
        <v>38</v>
      </c>
      <c r="E25" s="3">
        <f>F25+G25+H25+P25+Q25</f>
        <v>0</v>
      </c>
      <c r="F25" s="3">
        <v>0</v>
      </c>
      <c r="G25" s="3">
        <v>0</v>
      </c>
      <c r="H25" s="37">
        <v>0</v>
      </c>
      <c r="I25" s="38"/>
      <c r="J25" s="38"/>
      <c r="K25" s="38"/>
      <c r="L25" s="38"/>
      <c r="M25" s="38"/>
      <c r="N25" s="38"/>
      <c r="O25" s="39"/>
      <c r="P25" s="3">
        <v>0</v>
      </c>
      <c r="Q25" s="3">
        <v>0</v>
      </c>
      <c r="R25" s="29"/>
    </row>
    <row r="26" spans="1:18" ht="22.5" x14ac:dyDescent="0.25">
      <c r="A26" s="49"/>
      <c r="B26" s="101"/>
      <c r="C26" s="29"/>
      <c r="D26" s="19" t="s">
        <v>39</v>
      </c>
      <c r="E26" s="3">
        <f>F26+G26+H26+P26+Q26</f>
        <v>0</v>
      </c>
      <c r="F26" s="3">
        <v>0</v>
      </c>
      <c r="G26" s="3">
        <v>0</v>
      </c>
      <c r="H26" s="37">
        <v>0</v>
      </c>
      <c r="I26" s="38"/>
      <c r="J26" s="38"/>
      <c r="K26" s="38"/>
      <c r="L26" s="38"/>
      <c r="M26" s="38"/>
      <c r="N26" s="38"/>
      <c r="O26" s="39"/>
      <c r="P26" s="3">
        <v>0</v>
      </c>
      <c r="Q26" s="3">
        <v>0</v>
      </c>
      <c r="R26" s="29"/>
    </row>
    <row r="27" spans="1:18" ht="22.5" x14ac:dyDescent="0.25">
      <c r="A27" s="49"/>
      <c r="B27" s="102"/>
      <c r="C27" s="30"/>
      <c r="D27" s="19" t="s">
        <v>20</v>
      </c>
      <c r="E27" s="3">
        <f>F27+G27+H27+P27+Q27</f>
        <v>0</v>
      </c>
      <c r="F27" s="3">
        <v>0</v>
      </c>
      <c r="G27" s="3">
        <v>0</v>
      </c>
      <c r="H27" s="37">
        <v>0</v>
      </c>
      <c r="I27" s="38"/>
      <c r="J27" s="38"/>
      <c r="K27" s="38"/>
      <c r="L27" s="38"/>
      <c r="M27" s="38"/>
      <c r="N27" s="38"/>
      <c r="O27" s="39"/>
      <c r="P27" s="3">
        <v>0</v>
      </c>
      <c r="Q27" s="3">
        <v>0</v>
      </c>
      <c r="R27" s="29"/>
    </row>
    <row r="28" spans="1:18" ht="15" customHeight="1" x14ac:dyDescent="0.25">
      <c r="A28" s="49"/>
      <c r="B28" s="100" t="s">
        <v>52</v>
      </c>
      <c r="C28" s="81"/>
      <c r="D28" s="81"/>
      <c r="E28" s="28" t="s">
        <v>14</v>
      </c>
      <c r="F28" s="28">
        <v>2023</v>
      </c>
      <c r="G28" s="28">
        <v>2024</v>
      </c>
      <c r="H28" s="28" t="s">
        <v>32</v>
      </c>
      <c r="I28" s="31" t="s">
        <v>15</v>
      </c>
      <c r="J28" s="32"/>
      <c r="K28" s="32"/>
      <c r="L28" s="32"/>
      <c r="M28" s="32"/>
      <c r="N28" s="32"/>
      <c r="O28" s="33"/>
      <c r="P28" s="28">
        <v>2026</v>
      </c>
      <c r="Q28" s="28">
        <v>2027</v>
      </c>
      <c r="R28" s="29"/>
    </row>
    <row r="29" spans="1:18" x14ac:dyDescent="0.25">
      <c r="A29" s="49"/>
      <c r="B29" s="101"/>
      <c r="C29" s="82"/>
      <c r="D29" s="82"/>
      <c r="E29" s="30"/>
      <c r="F29" s="30"/>
      <c r="G29" s="30"/>
      <c r="H29" s="30"/>
      <c r="I29" s="31" t="s">
        <v>16</v>
      </c>
      <c r="J29" s="33"/>
      <c r="K29" s="31" t="s">
        <v>17</v>
      </c>
      <c r="L29" s="33"/>
      <c r="M29" s="31" t="s">
        <v>18</v>
      </c>
      <c r="N29" s="33"/>
      <c r="O29" s="15" t="s">
        <v>19</v>
      </c>
      <c r="P29" s="30"/>
      <c r="Q29" s="30"/>
      <c r="R29" s="29"/>
    </row>
    <row r="30" spans="1:18" x14ac:dyDescent="0.25">
      <c r="A30" s="50"/>
      <c r="B30" s="102"/>
      <c r="C30" s="83"/>
      <c r="D30" s="83"/>
      <c r="E30" s="15">
        <v>0</v>
      </c>
      <c r="F30" s="15">
        <v>0</v>
      </c>
      <c r="G30" s="15">
        <v>0</v>
      </c>
      <c r="H30" s="15">
        <v>0</v>
      </c>
      <c r="I30" s="31">
        <v>0</v>
      </c>
      <c r="J30" s="33"/>
      <c r="K30" s="31">
        <v>0</v>
      </c>
      <c r="L30" s="33"/>
      <c r="M30" s="31">
        <v>0</v>
      </c>
      <c r="N30" s="33"/>
      <c r="O30" s="15">
        <v>0</v>
      </c>
      <c r="P30" s="15">
        <v>0</v>
      </c>
      <c r="Q30" s="15">
        <v>0</v>
      </c>
      <c r="R30" s="30"/>
    </row>
    <row r="31" spans="1:18" s="1" customFormat="1" ht="15" customHeight="1" x14ac:dyDescent="0.25">
      <c r="A31" s="48" t="s">
        <v>27</v>
      </c>
      <c r="B31" s="100" t="s">
        <v>54</v>
      </c>
      <c r="C31" s="28" t="s">
        <v>37</v>
      </c>
      <c r="D31" s="19" t="s">
        <v>12</v>
      </c>
      <c r="E31" s="3">
        <f>F31+G31+H31+P31+Q31</f>
        <v>244986.78000000003</v>
      </c>
      <c r="F31" s="3">
        <f>F32+F33+F34+F35</f>
        <v>0</v>
      </c>
      <c r="G31" s="27">
        <f>G32+G33+G34+G35</f>
        <v>0</v>
      </c>
      <c r="H31" s="34">
        <f>H32+H33+H34+H35</f>
        <v>118148.91</v>
      </c>
      <c r="I31" s="35"/>
      <c r="J31" s="35"/>
      <c r="K31" s="35"/>
      <c r="L31" s="35"/>
      <c r="M31" s="35"/>
      <c r="N31" s="35"/>
      <c r="O31" s="36"/>
      <c r="P31" s="3">
        <f>P32+P33+P34+P35</f>
        <v>126837.87000000001</v>
      </c>
      <c r="Q31" s="3">
        <f>Q32+Q33+Q34+Q35</f>
        <v>0</v>
      </c>
      <c r="R31" s="28" t="s">
        <v>107</v>
      </c>
    </row>
    <row r="32" spans="1:18" s="1" customFormat="1" ht="22.5" x14ac:dyDescent="0.25">
      <c r="A32" s="49"/>
      <c r="B32" s="101"/>
      <c r="C32" s="29"/>
      <c r="D32" s="19" t="s">
        <v>13</v>
      </c>
      <c r="E32" s="3">
        <f>F32+G32+H32+P32+Q32</f>
        <v>191579.65000000002</v>
      </c>
      <c r="F32" s="3">
        <f t="shared" ref="F32:H35" si="3">F40+F45</f>
        <v>0</v>
      </c>
      <c r="G32" s="27">
        <f t="shared" si="3"/>
        <v>0</v>
      </c>
      <c r="H32" s="34">
        <f t="shared" si="3"/>
        <v>92392.44</v>
      </c>
      <c r="I32" s="35"/>
      <c r="J32" s="35"/>
      <c r="K32" s="35"/>
      <c r="L32" s="35"/>
      <c r="M32" s="35"/>
      <c r="N32" s="35"/>
      <c r="O32" s="36"/>
      <c r="P32" s="3">
        <f t="shared" ref="P32:Q35" si="4">P40+P45</f>
        <v>99187.21</v>
      </c>
      <c r="Q32" s="3">
        <f t="shared" si="4"/>
        <v>0</v>
      </c>
      <c r="R32" s="29"/>
    </row>
    <row r="33" spans="1:18" s="1" customFormat="1" ht="23.25" customHeight="1" x14ac:dyDescent="0.25">
      <c r="A33" s="49"/>
      <c r="B33" s="101"/>
      <c r="C33" s="29"/>
      <c r="D33" s="19" t="s">
        <v>38</v>
      </c>
      <c r="E33" s="3">
        <f>F33+G33+H33+P33+Q33</f>
        <v>0</v>
      </c>
      <c r="F33" s="3">
        <f t="shared" si="3"/>
        <v>0</v>
      </c>
      <c r="G33" s="27">
        <f t="shared" si="3"/>
        <v>0</v>
      </c>
      <c r="H33" s="34">
        <f t="shared" si="3"/>
        <v>0</v>
      </c>
      <c r="I33" s="35"/>
      <c r="J33" s="35"/>
      <c r="K33" s="35"/>
      <c r="L33" s="35"/>
      <c r="M33" s="35"/>
      <c r="N33" s="35"/>
      <c r="O33" s="36"/>
      <c r="P33" s="3">
        <f t="shared" si="4"/>
        <v>0</v>
      </c>
      <c r="Q33" s="3">
        <f t="shared" si="4"/>
        <v>0</v>
      </c>
      <c r="R33" s="29"/>
    </row>
    <row r="34" spans="1:18" s="1" customFormat="1" ht="22.5" x14ac:dyDescent="0.25">
      <c r="A34" s="49"/>
      <c r="B34" s="101"/>
      <c r="C34" s="29"/>
      <c r="D34" s="19" t="s">
        <v>39</v>
      </c>
      <c r="E34" s="3">
        <f>F34+G34+H34+P34+Q34</f>
        <v>53407.13</v>
      </c>
      <c r="F34" s="3">
        <f t="shared" si="3"/>
        <v>0</v>
      </c>
      <c r="G34" s="27">
        <f t="shared" si="3"/>
        <v>0</v>
      </c>
      <c r="H34" s="34">
        <f t="shared" si="3"/>
        <v>25756.469999999998</v>
      </c>
      <c r="I34" s="35"/>
      <c r="J34" s="35"/>
      <c r="K34" s="35"/>
      <c r="L34" s="35"/>
      <c r="M34" s="35"/>
      <c r="N34" s="35"/>
      <c r="O34" s="36"/>
      <c r="P34" s="3">
        <f t="shared" si="4"/>
        <v>27650.66</v>
      </c>
      <c r="Q34" s="3">
        <f t="shared" si="4"/>
        <v>0</v>
      </c>
      <c r="R34" s="29"/>
    </row>
    <row r="35" spans="1:18" s="1" customFormat="1" ht="22.5" x14ac:dyDescent="0.25">
      <c r="A35" s="49"/>
      <c r="B35" s="102"/>
      <c r="C35" s="30"/>
      <c r="D35" s="19" t="s">
        <v>20</v>
      </c>
      <c r="E35" s="3">
        <f>F35+G35+H35+P35+Q35</f>
        <v>0</v>
      </c>
      <c r="F35" s="3">
        <f t="shared" si="3"/>
        <v>0</v>
      </c>
      <c r="G35" s="27">
        <f t="shared" si="3"/>
        <v>0</v>
      </c>
      <c r="H35" s="34">
        <f t="shared" si="3"/>
        <v>0</v>
      </c>
      <c r="I35" s="35"/>
      <c r="J35" s="35"/>
      <c r="K35" s="35"/>
      <c r="L35" s="35"/>
      <c r="M35" s="35"/>
      <c r="N35" s="35"/>
      <c r="O35" s="36"/>
      <c r="P35" s="3">
        <f t="shared" si="4"/>
        <v>0</v>
      </c>
      <c r="Q35" s="3">
        <f t="shared" si="4"/>
        <v>0</v>
      </c>
      <c r="R35" s="29"/>
    </row>
    <row r="36" spans="1:18" s="1" customFormat="1" ht="15" customHeight="1" x14ac:dyDescent="0.25">
      <c r="A36" s="49"/>
      <c r="B36" s="100" t="s">
        <v>55</v>
      </c>
      <c r="C36" s="81"/>
      <c r="D36" s="81"/>
      <c r="E36" s="28" t="s">
        <v>14</v>
      </c>
      <c r="F36" s="28">
        <v>2023</v>
      </c>
      <c r="G36" s="28">
        <v>2024</v>
      </c>
      <c r="H36" s="28" t="s">
        <v>32</v>
      </c>
      <c r="I36" s="31" t="s">
        <v>15</v>
      </c>
      <c r="J36" s="32"/>
      <c r="K36" s="32"/>
      <c r="L36" s="32"/>
      <c r="M36" s="32"/>
      <c r="N36" s="32"/>
      <c r="O36" s="33"/>
      <c r="P36" s="28">
        <v>2026</v>
      </c>
      <c r="Q36" s="28">
        <v>2027</v>
      </c>
      <c r="R36" s="29"/>
    </row>
    <row r="37" spans="1:18" s="1" customFormat="1" x14ac:dyDescent="0.25">
      <c r="A37" s="49"/>
      <c r="B37" s="101"/>
      <c r="C37" s="82"/>
      <c r="D37" s="82"/>
      <c r="E37" s="30"/>
      <c r="F37" s="30"/>
      <c r="G37" s="30"/>
      <c r="H37" s="30"/>
      <c r="I37" s="31" t="s">
        <v>16</v>
      </c>
      <c r="J37" s="33"/>
      <c r="K37" s="31" t="s">
        <v>17</v>
      </c>
      <c r="L37" s="33"/>
      <c r="M37" s="31" t="s">
        <v>18</v>
      </c>
      <c r="N37" s="33"/>
      <c r="O37" s="15" t="s">
        <v>19</v>
      </c>
      <c r="P37" s="30"/>
      <c r="Q37" s="30"/>
      <c r="R37" s="29"/>
    </row>
    <row r="38" spans="1:18" s="1" customFormat="1" x14ac:dyDescent="0.25">
      <c r="A38" s="50"/>
      <c r="B38" s="102"/>
      <c r="C38" s="83"/>
      <c r="D38" s="83"/>
      <c r="E38" s="15">
        <v>2</v>
      </c>
      <c r="F38" s="15">
        <v>0</v>
      </c>
      <c r="G38" s="15">
        <v>0</v>
      </c>
      <c r="H38" s="15">
        <v>1</v>
      </c>
      <c r="I38" s="31">
        <v>0</v>
      </c>
      <c r="J38" s="33"/>
      <c r="K38" s="31">
        <v>0</v>
      </c>
      <c r="L38" s="33"/>
      <c r="M38" s="31">
        <v>0</v>
      </c>
      <c r="N38" s="33"/>
      <c r="O38" s="15">
        <v>1</v>
      </c>
      <c r="P38" s="15">
        <v>1</v>
      </c>
      <c r="Q38" s="15">
        <v>0</v>
      </c>
      <c r="R38" s="30"/>
    </row>
    <row r="39" spans="1:18" s="1" customFormat="1" ht="15" customHeight="1" x14ac:dyDescent="0.25">
      <c r="A39" s="48" t="s">
        <v>101</v>
      </c>
      <c r="B39" s="100" t="s">
        <v>56</v>
      </c>
      <c r="C39" s="28" t="s">
        <v>37</v>
      </c>
      <c r="D39" s="19" t="s">
        <v>12</v>
      </c>
      <c r="E39" s="3">
        <f>F39+G39+P39+Q39+H39</f>
        <v>95765.760000000009</v>
      </c>
      <c r="F39" s="3">
        <f>F40+F41+F42+F43</f>
        <v>0</v>
      </c>
      <c r="G39" s="3">
        <f>G40+G41+G42+G43</f>
        <v>0</v>
      </c>
      <c r="H39" s="34">
        <f>H40+H41+H42+H43</f>
        <v>95765.760000000009</v>
      </c>
      <c r="I39" s="35"/>
      <c r="J39" s="35"/>
      <c r="K39" s="35"/>
      <c r="L39" s="35"/>
      <c r="M39" s="35"/>
      <c r="N39" s="35"/>
      <c r="O39" s="36"/>
      <c r="P39" s="3">
        <f>P40+P41+P42+P43</f>
        <v>0</v>
      </c>
      <c r="Q39" s="3">
        <f>Q40+Q41+Q42+Q43</f>
        <v>0</v>
      </c>
      <c r="R39" s="28" t="s">
        <v>107</v>
      </c>
    </row>
    <row r="40" spans="1:18" s="1" customFormat="1" ht="22.5" x14ac:dyDescent="0.25">
      <c r="A40" s="49"/>
      <c r="B40" s="101"/>
      <c r="C40" s="29"/>
      <c r="D40" s="19" t="s">
        <v>13</v>
      </c>
      <c r="E40" s="3">
        <f>F40+G40+P40+Q40+H40</f>
        <v>74888.820000000007</v>
      </c>
      <c r="F40" s="3">
        <v>0</v>
      </c>
      <c r="G40" s="3">
        <v>0</v>
      </c>
      <c r="H40" s="34">
        <v>74888.820000000007</v>
      </c>
      <c r="I40" s="35"/>
      <c r="J40" s="35"/>
      <c r="K40" s="35"/>
      <c r="L40" s="35"/>
      <c r="M40" s="35"/>
      <c r="N40" s="35"/>
      <c r="O40" s="36"/>
      <c r="P40" s="3">
        <v>0</v>
      </c>
      <c r="Q40" s="3">
        <v>0</v>
      </c>
      <c r="R40" s="29"/>
    </row>
    <row r="41" spans="1:18" s="1" customFormat="1" ht="24.75" customHeight="1" x14ac:dyDescent="0.25">
      <c r="A41" s="49"/>
      <c r="B41" s="101"/>
      <c r="C41" s="29"/>
      <c r="D41" s="19" t="s">
        <v>38</v>
      </c>
      <c r="E41" s="3">
        <f>F41+G41+P41+Q41+H41</f>
        <v>0</v>
      </c>
      <c r="F41" s="3">
        <v>0</v>
      </c>
      <c r="G41" s="3">
        <v>0</v>
      </c>
      <c r="H41" s="34">
        <v>0</v>
      </c>
      <c r="I41" s="35"/>
      <c r="J41" s="35"/>
      <c r="K41" s="35"/>
      <c r="L41" s="35"/>
      <c r="M41" s="35"/>
      <c r="N41" s="35"/>
      <c r="O41" s="36"/>
      <c r="P41" s="3">
        <v>0</v>
      </c>
      <c r="Q41" s="3">
        <v>0</v>
      </c>
      <c r="R41" s="29"/>
    </row>
    <row r="42" spans="1:18" s="1" customFormat="1" ht="22.5" x14ac:dyDescent="0.25">
      <c r="A42" s="49"/>
      <c r="B42" s="101"/>
      <c r="C42" s="29"/>
      <c r="D42" s="19" t="s">
        <v>39</v>
      </c>
      <c r="E42" s="3">
        <f>F42+G42+P42+Q42+H42</f>
        <v>20876.939999999999</v>
      </c>
      <c r="F42" s="3">
        <v>0</v>
      </c>
      <c r="G42" s="3">
        <v>0</v>
      </c>
      <c r="H42" s="34">
        <v>20876.939999999999</v>
      </c>
      <c r="I42" s="35"/>
      <c r="J42" s="35"/>
      <c r="K42" s="35"/>
      <c r="L42" s="35"/>
      <c r="M42" s="35"/>
      <c r="N42" s="35"/>
      <c r="O42" s="36"/>
      <c r="P42" s="3">
        <v>0</v>
      </c>
      <c r="Q42" s="3">
        <v>0</v>
      </c>
      <c r="R42" s="29"/>
    </row>
    <row r="43" spans="1:18" s="1" customFormat="1" ht="22.5" x14ac:dyDescent="0.25">
      <c r="A43" s="50"/>
      <c r="B43" s="102"/>
      <c r="C43" s="30"/>
      <c r="D43" s="19" t="s">
        <v>20</v>
      </c>
      <c r="E43" s="3">
        <f t="shared" ref="E43:E53" si="5">F43+G43+H43+P43+Q43</f>
        <v>0</v>
      </c>
      <c r="F43" s="3">
        <v>0</v>
      </c>
      <c r="G43" s="3">
        <v>0</v>
      </c>
      <c r="H43" s="34">
        <v>0</v>
      </c>
      <c r="I43" s="35"/>
      <c r="J43" s="35"/>
      <c r="K43" s="35"/>
      <c r="L43" s="35"/>
      <c r="M43" s="35"/>
      <c r="N43" s="35"/>
      <c r="O43" s="36"/>
      <c r="P43" s="3">
        <v>0</v>
      </c>
      <c r="Q43" s="3">
        <v>0</v>
      </c>
      <c r="R43" s="30"/>
    </row>
    <row r="44" spans="1:18" s="1" customFormat="1" ht="15" customHeight="1" x14ac:dyDescent="0.25">
      <c r="A44" s="49" t="s">
        <v>102</v>
      </c>
      <c r="B44" s="100" t="s">
        <v>57</v>
      </c>
      <c r="C44" s="28" t="s">
        <v>37</v>
      </c>
      <c r="D44" s="19" t="s">
        <v>12</v>
      </c>
      <c r="E44" s="3">
        <f t="shared" si="5"/>
        <v>149221.02000000002</v>
      </c>
      <c r="F44" s="3">
        <f>F45+F46+F47+F48</f>
        <v>0</v>
      </c>
      <c r="G44" s="27">
        <f>G45+G46+G47+G48</f>
        <v>0</v>
      </c>
      <c r="H44" s="34">
        <f>H45+H46+H47+H48</f>
        <v>22383.149999999998</v>
      </c>
      <c r="I44" s="35"/>
      <c r="J44" s="35"/>
      <c r="K44" s="35"/>
      <c r="L44" s="35"/>
      <c r="M44" s="35"/>
      <c r="N44" s="35"/>
      <c r="O44" s="36"/>
      <c r="P44" s="3">
        <f>P45+P46+P47+P48</f>
        <v>126837.87000000001</v>
      </c>
      <c r="Q44" s="3">
        <v>0</v>
      </c>
      <c r="R44" s="28" t="s">
        <v>107</v>
      </c>
    </row>
    <row r="45" spans="1:18" s="1" customFormat="1" ht="22.5" x14ac:dyDescent="0.25">
      <c r="A45" s="49"/>
      <c r="B45" s="101"/>
      <c r="C45" s="29"/>
      <c r="D45" s="19" t="s">
        <v>13</v>
      </c>
      <c r="E45" s="3">
        <f t="shared" si="5"/>
        <v>116690.83</v>
      </c>
      <c r="F45" s="3">
        <v>0</v>
      </c>
      <c r="G45" s="3">
        <v>0</v>
      </c>
      <c r="H45" s="34">
        <v>17503.62</v>
      </c>
      <c r="I45" s="35"/>
      <c r="J45" s="35"/>
      <c r="K45" s="35"/>
      <c r="L45" s="35"/>
      <c r="M45" s="35"/>
      <c r="N45" s="35"/>
      <c r="O45" s="36"/>
      <c r="P45" s="3">
        <v>99187.21</v>
      </c>
      <c r="Q45" s="3">
        <v>0</v>
      </c>
      <c r="R45" s="29"/>
    </row>
    <row r="46" spans="1:18" s="1" customFormat="1" ht="25.5" customHeight="1" x14ac:dyDescent="0.25">
      <c r="A46" s="49"/>
      <c r="B46" s="101"/>
      <c r="C46" s="29"/>
      <c r="D46" s="19" t="s">
        <v>38</v>
      </c>
      <c r="E46" s="3">
        <f t="shared" si="5"/>
        <v>0</v>
      </c>
      <c r="F46" s="3">
        <v>0</v>
      </c>
      <c r="G46" s="3">
        <v>0</v>
      </c>
      <c r="H46" s="34">
        <v>0</v>
      </c>
      <c r="I46" s="35"/>
      <c r="J46" s="35"/>
      <c r="K46" s="35"/>
      <c r="L46" s="35"/>
      <c r="M46" s="35"/>
      <c r="N46" s="35"/>
      <c r="O46" s="36"/>
      <c r="P46" s="3">
        <v>0</v>
      </c>
      <c r="Q46" s="3">
        <v>0</v>
      </c>
      <c r="R46" s="29"/>
    </row>
    <row r="47" spans="1:18" s="1" customFormat="1" ht="22.5" x14ac:dyDescent="0.25">
      <c r="A47" s="49"/>
      <c r="B47" s="101"/>
      <c r="C47" s="29"/>
      <c r="D47" s="19" t="s">
        <v>39</v>
      </c>
      <c r="E47" s="3">
        <f t="shared" si="5"/>
        <v>32530.19</v>
      </c>
      <c r="F47" s="3">
        <v>0</v>
      </c>
      <c r="G47" s="3">
        <v>0</v>
      </c>
      <c r="H47" s="34">
        <v>4879.53</v>
      </c>
      <c r="I47" s="35"/>
      <c r="J47" s="35"/>
      <c r="K47" s="35"/>
      <c r="L47" s="35"/>
      <c r="M47" s="35"/>
      <c r="N47" s="35"/>
      <c r="O47" s="36"/>
      <c r="P47" s="3">
        <v>27650.66</v>
      </c>
      <c r="Q47" s="3">
        <v>0</v>
      </c>
      <c r="R47" s="29"/>
    </row>
    <row r="48" spans="1:18" s="1" customFormat="1" ht="22.5" x14ac:dyDescent="0.25">
      <c r="A48" s="50"/>
      <c r="B48" s="102"/>
      <c r="C48" s="30"/>
      <c r="D48" s="19" t="s">
        <v>20</v>
      </c>
      <c r="E48" s="3">
        <f t="shared" si="5"/>
        <v>0</v>
      </c>
      <c r="F48" s="3">
        <v>0</v>
      </c>
      <c r="G48" s="3">
        <v>0</v>
      </c>
      <c r="H48" s="34">
        <v>0</v>
      </c>
      <c r="I48" s="35"/>
      <c r="J48" s="35"/>
      <c r="K48" s="35"/>
      <c r="L48" s="35"/>
      <c r="M48" s="35"/>
      <c r="N48" s="35"/>
      <c r="O48" s="36"/>
      <c r="P48" s="3">
        <v>0</v>
      </c>
      <c r="Q48" s="3">
        <v>0</v>
      </c>
      <c r="R48" s="30"/>
    </row>
    <row r="49" spans="1:18" s="1" customFormat="1" ht="15" customHeight="1" x14ac:dyDescent="0.25">
      <c r="A49" s="48" t="s">
        <v>34</v>
      </c>
      <c r="B49" s="100" t="s">
        <v>80</v>
      </c>
      <c r="C49" s="28" t="s">
        <v>37</v>
      </c>
      <c r="D49" s="19" t="s">
        <v>12</v>
      </c>
      <c r="E49" s="3">
        <f t="shared" si="5"/>
        <v>16819.439999999999</v>
      </c>
      <c r="F49" s="3">
        <f>F50+F51+F52+F53</f>
        <v>0</v>
      </c>
      <c r="G49" s="27">
        <f>G50+G51+G52+G53</f>
        <v>0</v>
      </c>
      <c r="H49" s="34">
        <f>H50+H51+H52+H53</f>
        <v>0</v>
      </c>
      <c r="I49" s="35"/>
      <c r="J49" s="35"/>
      <c r="K49" s="35"/>
      <c r="L49" s="35"/>
      <c r="M49" s="35"/>
      <c r="N49" s="35"/>
      <c r="O49" s="36"/>
      <c r="P49" s="3">
        <f>P50+P51+P52+P53</f>
        <v>8409.73</v>
      </c>
      <c r="Q49" s="3">
        <f>Q50+Q51+Q52+Q53</f>
        <v>8409.7099999999991</v>
      </c>
      <c r="R49" s="28" t="s">
        <v>53</v>
      </c>
    </row>
    <row r="50" spans="1:18" s="1" customFormat="1" ht="22.5" x14ac:dyDescent="0.25">
      <c r="A50" s="49"/>
      <c r="B50" s="101"/>
      <c r="C50" s="29"/>
      <c r="D50" s="19" t="s">
        <v>13</v>
      </c>
      <c r="E50" s="3">
        <f t="shared" si="5"/>
        <v>13152.75</v>
      </c>
      <c r="F50" s="3">
        <v>0</v>
      </c>
      <c r="G50" s="3">
        <v>0</v>
      </c>
      <c r="H50" s="34">
        <v>0</v>
      </c>
      <c r="I50" s="35"/>
      <c r="J50" s="35"/>
      <c r="K50" s="35"/>
      <c r="L50" s="35"/>
      <c r="M50" s="35"/>
      <c r="N50" s="35"/>
      <c r="O50" s="36"/>
      <c r="P50" s="3">
        <v>6576.38</v>
      </c>
      <c r="Q50" s="3">
        <v>6576.37</v>
      </c>
      <c r="R50" s="29"/>
    </row>
    <row r="51" spans="1:18" s="1" customFormat="1" ht="24" customHeight="1" x14ac:dyDescent="0.25">
      <c r="A51" s="49"/>
      <c r="B51" s="101"/>
      <c r="C51" s="29"/>
      <c r="D51" s="19" t="s">
        <v>38</v>
      </c>
      <c r="E51" s="3">
        <f t="shared" si="5"/>
        <v>0</v>
      </c>
      <c r="F51" s="3">
        <v>0</v>
      </c>
      <c r="G51" s="3">
        <v>0</v>
      </c>
      <c r="H51" s="34">
        <v>0</v>
      </c>
      <c r="I51" s="35"/>
      <c r="J51" s="35"/>
      <c r="K51" s="35"/>
      <c r="L51" s="35"/>
      <c r="M51" s="35"/>
      <c r="N51" s="35"/>
      <c r="O51" s="36"/>
      <c r="P51" s="3">
        <v>0</v>
      </c>
      <c r="Q51" s="3">
        <v>0</v>
      </c>
      <c r="R51" s="29"/>
    </row>
    <row r="52" spans="1:18" s="1" customFormat="1" ht="22.5" x14ac:dyDescent="0.25">
      <c r="A52" s="49"/>
      <c r="B52" s="101"/>
      <c r="C52" s="29"/>
      <c r="D52" s="19" t="s">
        <v>39</v>
      </c>
      <c r="E52" s="3">
        <f t="shared" si="5"/>
        <v>3666.6899999999996</v>
      </c>
      <c r="F52" s="3">
        <v>0</v>
      </c>
      <c r="G52" s="3">
        <v>0</v>
      </c>
      <c r="H52" s="34">
        <v>0</v>
      </c>
      <c r="I52" s="35"/>
      <c r="J52" s="35"/>
      <c r="K52" s="35"/>
      <c r="L52" s="35"/>
      <c r="M52" s="35"/>
      <c r="N52" s="35"/>
      <c r="O52" s="36"/>
      <c r="P52" s="3">
        <v>1833.35</v>
      </c>
      <c r="Q52" s="3">
        <v>1833.34</v>
      </c>
      <c r="R52" s="29"/>
    </row>
    <row r="53" spans="1:18" s="1" customFormat="1" ht="22.5" x14ac:dyDescent="0.25">
      <c r="A53" s="49"/>
      <c r="B53" s="102"/>
      <c r="C53" s="30"/>
      <c r="D53" s="19" t="s">
        <v>20</v>
      </c>
      <c r="E53" s="3">
        <f t="shared" si="5"/>
        <v>0</v>
      </c>
      <c r="F53" s="3">
        <v>0</v>
      </c>
      <c r="G53" s="3">
        <v>0</v>
      </c>
      <c r="H53" s="34">
        <v>0</v>
      </c>
      <c r="I53" s="35"/>
      <c r="J53" s="35"/>
      <c r="K53" s="35"/>
      <c r="L53" s="35"/>
      <c r="M53" s="35"/>
      <c r="N53" s="35"/>
      <c r="O53" s="36"/>
      <c r="P53" s="3">
        <v>0</v>
      </c>
      <c r="Q53" s="3">
        <v>0</v>
      </c>
      <c r="R53" s="29"/>
    </row>
    <row r="54" spans="1:18" s="1" customFormat="1" ht="15" customHeight="1" x14ac:dyDescent="0.25">
      <c r="A54" s="49"/>
      <c r="B54" s="100" t="s">
        <v>52</v>
      </c>
      <c r="C54" s="28"/>
      <c r="D54" s="45"/>
      <c r="E54" s="28" t="s">
        <v>14</v>
      </c>
      <c r="F54" s="28">
        <v>2023</v>
      </c>
      <c r="G54" s="28">
        <v>2024</v>
      </c>
      <c r="H54" s="28" t="s">
        <v>32</v>
      </c>
      <c r="I54" s="31" t="s">
        <v>15</v>
      </c>
      <c r="J54" s="32"/>
      <c r="K54" s="32"/>
      <c r="L54" s="32"/>
      <c r="M54" s="32"/>
      <c r="N54" s="32"/>
      <c r="O54" s="33"/>
      <c r="P54" s="28">
        <v>2026</v>
      </c>
      <c r="Q54" s="28">
        <v>2027</v>
      </c>
      <c r="R54" s="29"/>
    </row>
    <row r="55" spans="1:18" s="1" customFormat="1" x14ac:dyDescent="0.25">
      <c r="A55" s="49"/>
      <c r="B55" s="101"/>
      <c r="C55" s="29"/>
      <c r="D55" s="46"/>
      <c r="E55" s="30"/>
      <c r="F55" s="30"/>
      <c r="G55" s="30"/>
      <c r="H55" s="30"/>
      <c r="I55" s="31" t="s">
        <v>16</v>
      </c>
      <c r="J55" s="33"/>
      <c r="K55" s="31" t="s">
        <v>17</v>
      </c>
      <c r="L55" s="33"/>
      <c r="M55" s="31" t="s">
        <v>18</v>
      </c>
      <c r="N55" s="33"/>
      <c r="O55" s="15" t="s">
        <v>19</v>
      </c>
      <c r="P55" s="30"/>
      <c r="Q55" s="30"/>
      <c r="R55" s="29"/>
    </row>
    <row r="56" spans="1:18" s="1" customFormat="1" x14ac:dyDescent="0.25">
      <c r="A56" s="50"/>
      <c r="B56" s="102"/>
      <c r="C56" s="30"/>
      <c r="D56" s="47"/>
      <c r="E56" s="15">
        <v>1</v>
      </c>
      <c r="F56" s="15">
        <v>0</v>
      </c>
      <c r="G56" s="15">
        <v>0</v>
      </c>
      <c r="H56" s="15">
        <v>0</v>
      </c>
      <c r="I56" s="31">
        <v>0</v>
      </c>
      <c r="J56" s="33"/>
      <c r="K56" s="31">
        <v>0</v>
      </c>
      <c r="L56" s="33"/>
      <c r="M56" s="31">
        <v>0</v>
      </c>
      <c r="N56" s="33"/>
      <c r="O56" s="15">
        <v>0</v>
      </c>
      <c r="P56" s="15">
        <v>0</v>
      </c>
      <c r="Q56" s="15">
        <v>1</v>
      </c>
      <c r="R56" s="30"/>
    </row>
    <row r="57" spans="1:18" s="1" customFormat="1" ht="15" customHeight="1" x14ac:dyDescent="0.25">
      <c r="A57" s="48" t="s">
        <v>35</v>
      </c>
      <c r="B57" s="98" t="s">
        <v>81</v>
      </c>
      <c r="C57" s="28" t="s">
        <v>37</v>
      </c>
      <c r="D57" s="19" t="s">
        <v>12</v>
      </c>
      <c r="E57" s="3">
        <f>F57+G57+H57+P57+Q57</f>
        <v>12292.825580000001</v>
      </c>
      <c r="F57" s="3">
        <v>0</v>
      </c>
      <c r="G57" s="3">
        <v>0</v>
      </c>
      <c r="H57" s="34">
        <f>+H65+H73</f>
        <v>2762.56682</v>
      </c>
      <c r="I57" s="35"/>
      <c r="J57" s="35"/>
      <c r="K57" s="35"/>
      <c r="L57" s="35"/>
      <c r="M57" s="35"/>
      <c r="N57" s="35"/>
      <c r="O57" s="36"/>
      <c r="P57" s="3">
        <f>P60</f>
        <v>9530.2587600000006</v>
      </c>
      <c r="Q57" s="3">
        <v>0</v>
      </c>
      <c r="R57" s="28" t="s">
        <v>40</v>
      </c>
    </row>
    <row r="58" spans="1:18" s="1" customFormat="1" ht="22.5" x14ac:dyDescent="0.25">
      <c r="A58" s="49"/>
      <c r="B58" s="96"/>
      <c r="C58" s="29"/>
      <c r="D58" s="19" t="s">
        <v>13</v>
      </c>
      <c r="E58" s="3">
        <f>F58+G58+H58+P58+Q58</f>
        <v>0</v>
      </c>
      <c r="F58" s="3">
        <v>0</v>
      </c>
      <c r="G58" s="3">
        <v>0</v>
      </c>
      <c r="H58" s="34">
        <v>0</v>
      </c>
      <c r="I58" s="35"/>
      <c r="J58" s="35"/>
      <c r="K58" s="35"/>
      <c r="L58" s="35"/>
      <c r="M58" s="35"/>
      <c r="N58" s="35"/>
      <c r="O58" s="36"/>
      <c r="P58" s="3">
        <v>0</v>
      </c>
      <c r="Q58" s="3">
        <v>0</v>
      </c>
      <c r="R58" s="29"/>
    </row>
    <row r="59" spans="1:18" s="1" customFormat="1" ht="23.25" customHeight="1" x14ac:dyDescent="0.25">
      <c r="A59" s="49"/>
      <c r="B59" s="96"/>
      <c r="C59" s="29"/>
      <c r="D59" s="19" t="s">
        <v>38</v>
      </c>
      <c r="E59" s="3">
        <f>F59+G59+H59+P59+Q59</f>
        <v>0</v>
      </c>
      <c r="F59" s="3">
        <v>0</v>
      </c>
      <c r="G59" s="3">
        <v>0</v>
      </c>
      <c r="H59" s="34">
        <v>0</v>
      </c>
      <c r="I59" s="35"/>
      <c r="J59" s="35"/>
      <c r="K59" s="35"/>
      <c r="L59" s="35"/>
      <c r="M59" s="35"/>
      <c r="N59" s="35"/>
      <c r="O59" s="36"/>
      <c r="P59" s="3">
        <v>0</v>
      </c>
      <c r="Q59" s="3">
        <v>0</v>
      </c>
      <c r="R59" s="29"/>
    </row>
    <row r="60" spans="1:18" s="1" customFormat="1" ht="22.5" x14ac:dyDescent="0.25">
      <c r="A60" s="49"/>
      <c r="B60" s="96"/>
      <c r="C60" s="29"/>
      <c r="D60" s="19" t="s">
        <v>39</v>
      </c>
      <c r="E60" s="3">
        <f>F60+G60+H60+P60+Q60</f>
        <v>12292.825580000001</v>
      </c>
      <c r="F60" s="3">
        <v>0</v>
      </c>
      <c r="G60" s="3">
        <v>0</v>
      </c>
      <c r="H60" s="34">
        <f>+H68+H73</f>
        <v>2762.56682</v>
      </c>
      <c r="I60" s="35"/>
      <c r="J60" s="35"/>
      <c r="K60" s="35"/>
      <c r="L60" s="35"/>
      <c r="M60" s="35"/>
      <c r="N60" s="35"/>
      <c r="O60" s="36"/>
      <c r="P60" s="3">
        <f>P73</f>
        <v>9530.2587600000006</v>
      </c>
      <c r="Q60" s="3">
        <v>0</v>
      </c>
      <c r="R60" s="29"/>
    </row>
    <row r="61" spans="1:18" s="1" customFormat="1" ht="22.5" x14ac:dyDescent="0.25">
      <c r="A61" s="49"/>
      <c r="B61" s="99"/>
      <c r="C61" s="30"/>
      <c r="D61" s="19" t="s">
        <v>20</v>
      </c>
      <c r="E61" s="3">
        <f>F61+G61+H61+P61+Q61</f>
        <v>0</v>
      </c>
      <c r="F61" s="3">
        <v>0</v>
      </c>
      <c r="G61" s="3">
        <v>0</v>
      </c>
      <c r="H61" s="34">
        <v>0</v>
      </c>
      <c r="I61" s="35"/>
      <c r="J61" s="35"/>
      <c r="K61" s="35"/>
      <c r="L61" s="35"/>
      <c r="M61" s="35"/>
      <c r="N61" s="35"/>
      <c r="O61" s="36"/>
      <c r="P61" s="3">
        <v>0</v>
      </c>
      <c r="Q61" s="3">
        <v>0</v>
      </c>
      <c r="R61" s="29"/>
    </row>
    <row r="62" spans="1:18" s="1" customFormat="1" ht="15" customHeight="1" x14ac:dyDescent="0.25">
      <c r="A62" s="49"/>
      <c r="B62" s="95" t="s">
        <v>73</v>
      </c>
      <c r="C62" s="28"/>
      <c r="D62" s="45"/>
      <c r="E62" s="28" t="s">
        <v>14</v>
      </c>
      <c r="F62" s="28">
        <v>2023</v>
      </c>
      <c r="G62" s="28">
        <v>2024</v>
      </c>
      <c r="H62" s="28" t="s">
        <v>32</v>
      </c>
      <c r="I62" s="31" t="s">
        <v>15</v>
      </c>
      <c r="J62" s="32"/>
      <c r="K62" s="32"/>
      <c r="L62" s="32"/>
      <c r="M62" s="32"/>
      <c r="N62" s="32"/>
      <c r="O62" s="33"/>
      <c r="P62" s="28">
        <v>2026</v>
      </c>
      <c r="Q62" s="28">
        <v>2027</v>
      </c>
      <c r="R62" s="29"/>
    </row>
    <row r="63" spans="1:18" s="1" customFormat="1" ht="9" customHeight="1" x14ac:dyDescent="0.25">
      <c r="A63" s="49"/>
      <c r="B63" s="96"/>
      <c r="C63" s="29"/>
      <c r="D63" s="46"/>
      <c r="E63" s="30"/>
      <c r="F63" s="30"/>
      <c r="G63" s="30"/>
      <c r="H63" s="30"/>
      <c r="I63" s="31" t="s">
        <v>16</v>
      </c>
      <c r="J63" s="33"/>
      <c r="K63" s="31" t="s">
        <v>17</v>
      </c>
      <c r="L63" s="33"/>
      <c r="M63" s="31" t="s">
        <v>18</v>
      </c>
      <c r="N63" s="33"/>
      <c r="O63" s="15" t="s">
        <v>19</v>
      </c>
      <c r="P63" s="30"/>
      <c r="Q63" s="30"/>
      <c r="R63" s="29"/>
    </row>
    <row r="64" spans="1:18" s="1" customFormat="1" ht="11.25" customHeight="1" x14ac:dyDescent="0.25">
      <c r="A64" s="50"/>
      <c r="B64" s="97"/>
      <c r="C64" s="30"/>
      <c r="D64" s="47"/>
      <c r="E64" s="15" t="s">
        <v>99</v>
      </c>
      <c r="F64" s="15" t="s">
        <v>99</v>
      </c>
      <c r="G64" s="15" t="s">
        <v>99</v>
      </c>
      <c r="H64" s="15" t="s">
        <v>99</v>
      </c>
      <c r="I64" s="31" t="s">
        <v>99</v>
      </c>
      <c r="J64" s="33"/>
      <c r="K64" s="31" t="s">
        <v>99</v>
      </c>
      <c r="L64" s="33"/>
      <c r="M64" s="31" t="s">
        <v>99</v>
      </c>
      <c r="N64" s="33"/>
      <c r="O64" s="15" t="s">
        <v>99</v>
      </c>
      <c r="P64" s="15" t="s">
        <v>99</v>
      </c>
      <c r="Q64" s="15" t="s">
        <v>99</v>
      </c>
      <c r="R64" s="30"/>
    </row>
    <row r="65" spans="1:20" s="1" customFormat="1" ht="21.75" customHeight="1" x14ac:dyDescent="0.25">
      <c r="A65" s="48" t="s">
        <v>103</v>
      </c>
      <c r="B65" s="98" t="s">
        <v>108</v>
      </c>
      <c r="C65" s="28" t="s">
        <v>37</v>
      </c>
      <c r="D65" s="4" t="s">
        <v>12</v>
      </c>
      <c r="E65" s="3">
        <f t="shared" ref="E65:E69" si="6">F65+G65+H65+P65+Q65</f>
        <v>600</v>
      </c>
      <c r="F65" s="3">
        <v>0</v>
      </c>
      <c r="G65" s="3">
        <v>0</v>
      </c>
      <c r="H65" s="34">
        <v>600</v>
      </c>
      <c r="I65" s="35"/>
      <c r="J65" s="35"/>
      <c r="K65" s="35"/>
      <c r="L65" s="35"/>
      <c r="M65" s="35"/>
      <c r="N65" s="35"/>
      <c r="O65" s="36"/>
      <c r="P65" s="3">
        <v>0</v>
      </c>
      <c r="Q65" s="3">
        <v>0</v>
      </c>
      <c r="R65" s="28" t="s">
        <v>88</v>
      </c>
    </row>
    <row r="66" spans="1:20" s="1" customFormat="1" ht="21.75" customHeight="1" x14ac:dyDescent="0.25">
      <c r="A66" s="49"/>
      <c r="B66" s="96"/>
      <c r="C66" s="29"/>
      <c r="D66" s="19" t="s">
        <v>13</v>
      </c>
      <c r="E66" s="3">
        <f t="shared" si="6"/>
        <v>0</v>
      </c>
      <c r="F66" s="3">
        <v>0</v>
      </c>
      <c r="G66" s="3">
        <v>0</v>
      </c>
      <c r="H66" s="34">
        <v>0</v>
      </c>
      <c r="I66" s="35"/>
      <c r="J66" s="35"/>
      <c r="K66" s="35"/>
      <c r="L66" s="35"/>
      <c r="M66" s="35"/>
      <c r="N66" s="35"/>
      <c r="O66" s="36"/>
      <c r="P66" s="3">
        <v>0</v>
      </c>
      <c r="Q66" s="3">
        <v>0</v>
      </c>
      <c r="R66" s="29"/>
    </row>
    <row r="67" spans="1:20" s="1" customFormat="1" ht="25.5" customHeight="1" x14ac:dyDescent="0.25">
      <c r="A67" s="49"/>
      <c r="B67" s="96"/>
      <c r="C67" s="29"/>
      <c r="D67" s="19" t="s">
        <v>41</v>
      </c>
      <c r="E67" s="3">
        <f t="shared" si="6"/>
        <v>0</v>
      </c>
      <c r="F67" s="3">
        <v>0</v>
      </c>
      <c r="G67" s="3">
        <v>0</v>
      </c>
      <c r="H67" s="34">
        <v>0</v>
      </c>
      <c r="I67" s="35"/>
      <c r="J67" s="35"/>
      <c r="K67" s="35"/>
      <c r="L67" s="35"/>
      <c r="M67" s="35"/>
      <c r="N67" s="35"/>
      <c r="O67" s="36"/>
      <c r="P67" s="3">
        <v>0</v>
      </c>
      <c r="Q67" s="3">
        <v>0</v>
      </c>
      <c r="R67" s="29"/>
    </row>
    <row r="68" spans="1:20" s="1" customFormat="1" ht="21.75" customHeight="1" x14ac:dyDescent="0.25">
      <c r="A68" s="49"/>
      <c r="B68" s="96"/>
      <c r="C68" s="29"/>
      <c r="D68" s="19" t="s">
        <v>42</v>
      </c>
      <c r="E68" s="3">
        <f t="shared" si="6"/>
        <v>600</v>
      </c>
      <c r="F68" s="3">
        <v>0</v>
      </c>
      <c r="G68" s="3">
        <v>0</v>
      </c>
      <c r="H68" s="34">
        <v>600</v>
      </c>
      <c r="I68" s="35"/>
      <c r="J68" s="35"/>
      <c r="K68" s="35"/>
      <c r="L68" s="35"/>
      <c r="M68" s="35"/>
      <c r="N68" s="35"/>
      <c r="O68" s="36"/>
      <c r="P68" s="3">
        <v>0</v>
      </c>
      <c r="Q68" s="3">
        <v>0</v>
      </c>
      <c r="R68" s="29"/>
    </row>
    <row r="69" spans="1:20" s="1" customFormat="1" ht="21.75" customHeight="1" x14ac:dyDescent="0.25">
      <c r="A69" s="50"/>
      <c r="B69" s="97"/>
      <c r="C69" s="30"/>
      <c r="D69" s="19" t="s">
        <v>20</v>
      </c>
      <c r="E69" s="3">
        <f t="shared" si="6"/>
        <v>0</v>
      </c>
      <c r="F69" s="3">
        <v>0</v>
      </c>
      <c r="G69" s="3">
        <v>0</v>
      </c>
      <c r="H69" s="34">
        <v>0</v>
      </c>
      <c r="I69" s="35"/>
      <c r="J69" s="35"/>
      <c r="K69" s="35"/>
      <c r="L69" s="35"/>
      <c r="M69" s="35"/>
      <c r="N69" s="35"/>
      <c r="O69" s="36"/>
      <c r="P69" s="3">
        <v>0</v>
      </c>
      <c r="Q69" s="3">
        <v>0</v>
      </c>
      <c r="R69" s="30"/>
    </row>
    <row r="70" spans="1:20" s="1" customFormat="1" ht="15.75" customHeight="1" x14ac:dyDescent="0.25">
      <c r="A70" s="49" t="s">
        <v>104</v>
      </c>
      <c r="B70" s="98" t="s">
        <v>109</v>
      </c>
      <c r="C70" s="41" t="s">
        <v>37</v>
      </c>
      <c r="D70" s="4" t="s">
        <v>12</v>
      </c>
      <c r="E70" s="3">
        <f>F70+G70+H70+P70+Q70</f>
        <v>11692.825580000001</v>
      </c>
      <c r="F70" s="3">
        <v>0</v>
      </c>
      <c r="G70" s="3">
        <v>0</v>
      </c>
      <c r="H70" s="34">
        <f>H71+H72+H73+H74</f>
        <v>2162.56682</v>
      </c>
      <c r="I70" s="35"/>
      <c r="J70" s="35"/>
      <c r="K70" s="35"/>
      <c r="L70" s="35"/>
      <c r="M70" s="35"/>
      <c r="N70" s="35"/>
      <c r="O70" s="36"/>
      <c r="P70" s="3">
        <f>P71+P72+P73+P74</f>
        <v>9530.2587600000006</v>
      </c>
      <c r="Q70" s="3">
        <v>0</v>
      </c>
      <c r="R70" s="28" t="s">
        <v>88</v>
      </c>
    </row>
    <row r="71" spans="1:20" s="1" customFormat="1" ht="21.75" customHeight="1" x14ac:dyDescent="0.25">
      <c r="A71" s="49"/>
      <c r="B71" s="96"/>
      <c r="C71" s="41"/>
      <c r="D71" s="19" t="s">
        <v>13</v>
      </c>
      <c r="E71" s="3">
        <v>0</v>
      </c>
      <c r="F71" s="3">
        <v>0</v>
      </c>
      <c r="G71" s="3">
        <v>0</v>
      </c>
      <c r="H71" s="34">
        <v>0</v>
      </c>
      <c r="I71" s="35"/>
      <c r="J71" s="35"/>
      <c r="K71" s="35"/>
      <c r="L71" s="35"/>
      <c r="M71" s="35"/>
      <c r="N71" s="35"/>
      <c r="O71" s="36"/>
      <c r="P71" s="3">
        <v>0</v>
      </c>
      <c r="Q71" s="3">
        <v>0</v>
      </c>
      <c r="R71" s="29"/>
    </row>
    <row r="72" spans="1:20" s="1" customFormat="1" ht="21.75" customHeight="1" x14ac:dyDescent="0.25">
      <c r="A72" s="49"/>
      <c r="B72" s="96"/>
      <c r="C72" s="41"/>
      <c r="D72" s="19" t="s">
        <v>41</v>
      </c>
      <c r="E72" s="3">
        <v>0</v>
      </c>
      <c r="F72" s="3">
        <v>0</v>
      </c>
      <c r="G72" s="3">
        <v>0</v>
      </c>
      <c r="H72" s="34">
        <v>0</v>
      </c>
      <c r="I72" s="35"/>
      <c r="J72" s="35"/>
      <c r="K72" s="35"/>
      <c r="L72" s="35"/>
      <c r="M72" s="35"/>
      <c r="N72" s="35"/>
      <c r="O72" s="36"/>
      <c r="P72" s="3">
        <v>0</v>
      </c>
      <c r="Q72" s="3">
        <v>0</v>
      </c>
      <c r="R72" s="29"/>
    </row>
    <row r="73" spans="1:20" s="1" customFormat="1" ht="21.75" customHeight="1" x14ac:dyDescent="0.25">
      <c r="A73" s="49"/>
      <c r="B73" s="96"/>
      <c r="C73" s="41"/>
      <c r="D73" s="19" t="s">
        <v>42</v>
      </c>
      <c r="E73" s="3">
        <f>F73+G73+H73+P73+Q73</f>
        <v>11692.825580000001</v>
      </c>
      <c r="F73" s="3">
        <v>0</v>
      </c>
      <c r="G73" s="3">
        <v>0</v>
      </c>
      <c r="H73" s="34">
        <v>2162.56682</v>
      </c>
      <c r="I73" s="35"/>
      <c r="J73" s="35"/>
      <c r="K73" s="35"/>
      <c r="L73" s="35"/>
      <c r="M73" s="35"/>
      <c r="N73" s="35"/>
      <c r="O73" s="36"/>
      <c r="P73" s="3">
        <v>9530.2587600000006</v>
      </c>
      <c r="Q73" s="3">
        <v>0</v>
      </c>
      <c r="R73" s="29"/>
    </row>
    <row r="74" spans="1:20" s="1" customFormat="1" ht="21.75" customHeight="1" x14ac:dyDescent="0.25">
      <c r="A74" s="50"/>
      <c r="B74" s="99"/>
      <c r="C74" s="41"/>
      <c r="D74" s="19" t="s">
        <v>20</v>
      </c>
      <c r="E74" s="3">
        <v>0</v>
      </c>
      <c r="F74" s="3">
        <v>0</v>
      </c>
      <c r="G74" s="3">
        <v>0</v>
      </c>
      <c r="H74" s="34">
        <v>0</v>
      </c>
      <c r="I74" s="35"/>
      <c r="J74" s="35"/>
      <c r="K74" s="35"/>
      <c r="L74" s="35"/>
      <c r="M74" s="35"/>
      <c r="N74" s="35"/>
      <c r="O74" s="36"/>
      <c r="P74" s="3">
        <v>0</v>
      </c>
      <c r="Q74" s="3">
        <v>0</v>
      </c>
      <c r="R74" s="30"/>
    </row>
    <row r="75" spans="1:20" ht="14.25" customHeight="1" x14ac:dyDescent="0.25">
      <c r="A75" s="81">
        <v>2</v>
      </c>
      <c r="B75" s="71" t="s">
        <v>28</v>
      </c>
      <c r="C75" s="28" t="s">
        <v>43</v>
      </c>
      <c r="D75" s="4" t="s">
        <v>12</v>
      </c>
      <c r="E75" s="12">
        <f>Q75+P75+H75+G75+F75</f>
        <v>611799.32716999995</v>
      </c>
      <c r="F75" s="5">
        <f>F76+F77+F78+F79</f>
        <v>60000</v>
      </c>
      <c r="G75" s="17">
        <f>G76+G77+G78+G79</f>
        <v>65722.929999999993</v>
      </c>
      <c r="H75" s="84">
        <f>H76+H77+H78+H79</f>
        <v>214061.49716999999</v>
      </c>
      <c r="I75" s="85"/>
      <c r="J75" s="85"/>
      <c r="K75" s="85"/>
      <c r="L75" s="85"/>
      <c r="M75" s="85"/>
      <c r="N75" s="85"/>
      <c r="O75" s="86"/>
      <c r="P75" s="5">
        <f>P76+P77+P78+P79</f>
        <v>172814.90000000002</v>
      </c>
      <c r="Q75" s="5">
        <f>Q76+Q77+Q78+Q79</f>
        <v>99200</v>
      </c>
      <c r="R75" s="28" t="s">
        <v>88</v>
      </c>
      <c r="S75" s="8"/>
      <c r="T75" s="9"/>
    </row>
    <row r="76" spans="1:20" ht="22.5" customHeight="1" x14ac:dyDescent="0.25">
      <c r="A76" s="82"/>
      <c r="B76" s="72"/>
      <c r="C76" s="29"/>
      <c r="D76" s="19" t="s">
        <v>13</v>
      </c>
      <c r="E76" s="22">
        <f>Q76+P76+H76+G76+F76</f>
        <v>218228.33</v>
      </c>
      <c r="F76" s="3">
        <f>F81+F97+F113+F121+F137+F150+F158</f>
        <v>0</v>
      </c>
      <c r="G76" s="18">
        <f>G81+G97+G113+G121+G150+G158+G137</f>
        <v>4475.33</v>
      </c>
      <c r="H76" s="37">
        <f>H81+H97+H113+H121+H150+H158+H137</f>
        <v>96989.67</v>
      </c>
      <c r="I76" s="38"/>
      <c r="J76" s="38"/>
      <c r="K76" s="38"/>
      <c r="L76" s="38"/>
      <c r="M76" s="38"/>
      <c r="N76" s="38"/>
      <c r="O76" s="39"/>
      <c r="P76" s="3">
        <f>P81+P97+P113+P121+P150+P158+P137</f>
        <v>86108.930000000008</v>
      </c>
      <c r="Q76" s="3">
        <f>Q81+Q97+Q113+Q121+Q150+Q158+Q137</f>
        <v>30654.400000000001</v>
      </c>
      <c r="R76" s="29"/>
      <c r="S76" s="8"/>
      <c r="T76" s="8"/>
    </row>
    <row r="77" spans="1:20" ht="22.5" customHeight="1" x14ac:dyDescent="0.25">
      <c r="A77" s="82"/>
      <c r="B77" s="72"/>
      <c r="C77" s="29"/>
      <c r="D77" s="19" t="s">
        <v>41</v>
      </c>
      <c r="E77" s="22">
        <f t="shared" ref="E77:E84" si="7">Q77+P77+H77+G77+F77</f>
        <v>0</v>
      </c>
      <c r="F77" s="3">
        <f>F82+F98+F114+F122+F151+F159</f>
        <v>0</v>
      </c>
      <c r="G77" s="18">
        <f>G82+G98+G114+G122+G151+G159</f>
        <v>0</v>
      </c>
      <c r="H77" s="37">
        <f>H82+H98+H114+H122+H151+H159</f>
        <v>0</v>
      </c>
      <c r="I77" s="38"/>
      <c r="J77" s="38"/>
      <c r="K77" s="38"/>
      <c r="L77" s="38"/>
      <c r="M77" s="38"/>
      <c r="N77" s="38"/>
      <c r="O77" s="39"/>
      <c r="P77" s="3">
        <f>P82+P98+P114+P122+P151+P159</f>
        <v>0</v>
      </c>
      <c r="Q77" s="3">
        <f>Q82+Q98+Q114+Q122+Q151+Q159</f>
        <v>0</v>
      </c>
      <c r="R77" s="29"/>
      <c r="S77" s="8"/>
      <c r="T77" s="7"/>
    </row>
    <row r="78" spans="1:20" ht="24" customHeight="1" x14ac:dyDescent="0.25">
      <c r="A78" s="82"/>
      <c r="B78" s="72"/>
      <c r="C78" s="29"/>
      <c r="D78" s="19" t="s">
        <v>42</v>
      </c>
      <c r="E78" s="22">
        <f t="shared" si="7"/>
        <v>93570.997170000002</v>
      </c>
      <c r="F78" s="3">
        <f>F83+F99+F115+F123+F152+F160</f>
        <v>0</v>
      </c>
      <c r="G78" s="18">
        <f>G83+G99+G115+G123+G152+G160</f>
        <v>1247.5999999999999</v>
      </c>
      <c r="H78" s="37">
        <f>H83+H99+H115+H123+H152+H160+H139</f>
        <v>57071.827169999997</v>
      </c>
      <c r="I78" s="38"/>
      <c r="J78" s="38"/>
      <c r="K78" s="38"/>
      <c r="L78" s="38"/>
      <c r="M78" s="38"/>
      <c r="N78" s="38"/>
      <c r="O78" s="39"/>
      <c r="P78" s="3">
        <f>P83+P99+P115+P123+P152+P160+P139</f>
        <v>26705.97</v>
      </c>
      <c r="Q78" s="3">
        <f>Q83+Q99+Q115+Q123+Q152+Q160</f>
        <v>8545.6</v>
      </c>
      <c r="R78" s="29"/>
      <c r="S78" s="8"/>
      <c r="T78" s="7"/>
    </row>
    <row r="79" spans="1:20" ht="24" customHeight="1" x14ac:dyDescent="0.25">
      <c r="A79" s="83"/>
      <c r="B79" s="73"/>
      <c r="C79" s="30"/>
      <c r="D79" s="19" t="s">
        <v>20</v>
      </c>
      <c r="E79" s="22">
        <f t="shared" si="7"/>
        <v>300000</v>
      </c>
      <c r="F79" s="3">
        <f>F84+F100+F116+F124+F153+F161</f>
        <v>60000</v>
      </c>
      <c r="G79" s="18">
        <f>G84+G100+G116+G124+G153+G161</f>
        <v>60000</v>
      </c>
      <c r="H79" s="37">
        <f>H84+H100+H116+H124+H153+H161</f>
        <v>60000</v>
      </c>
      <c r="I79" s="38"/>
      <c r="J79" s="38"/>
      <c r="K79" s="38"/>
      <c r="L79" s="38"/>
      <c r="M79" s="38"/>
      <c r="N79" s="38"/>
      <c r="O79" s="39"/>
      <c r="P79" s="3">
        <f>P84+P100+P116+P124+P153+P161</f>
        <v>60000</v>
      </c>
      <c r="Q79" s="3">
        <f>Q84+Q100+Q116+Q124+Q153+Q161</f>
        <v>60000</v>
      </c>
      <c r="R79" s="30"/>
      <c r="S79" s="8"/>
      <c r="T79" s="7"/>
    </row>
    <row r="80" spans="1:20" ht="13.5" customHeight="1" x14ac:dyDescent="0.25">
      <c r="A80" s="48" t="s">
        <v>23</v>
      </c>
      <c r="B80" s="68" t="s">
        <v>29</v>
      </c>
      <c r="C80" s="28" t="s">
        <v>43</v>
      </c>
      <c r="D80" s="19" t="s">
        <v>12</v>
      </c>
      <c r="E80" s="22">
        <f t="shared" si="7"/>
        <v>2000</v>
      </c>
      <c r="F80" s="3">
        <v>0</v>
      </c>
      <c r="G80" s="3">
        <v>0</v>
      </c>
      <c r="H80" s="37">
        <f>H83</f>
        <v>2000</v>
      </c>
      <c r="I80" s="38"/>
      <c r="J80" s="38"/>
      <c r="K80" s="38"/>
      <c r="L80" s="38"/>
      <c r="M80" s="38"/>
      <c r="N80" s="38"/>
      <c r="O80" s="39"/>
      <c r="P80" s="3">
        <v>0</v>
      </c>
      <c r="Q80" s="3">
        <v>0</v>
      </c>
      <c r="R80" s="28" t="s">
        <v>107</v>
      </c>
      <c r="S80" s="8"/>
    </row>
    <row r="81" spans="1:18" ht="22.5" x14ac:dyDescent="0.25">
      <c r="A81" s="49"/>
      <c r="B81" s="69"/>
      <c r="C81" s="29"/>
      <c r="D81" s="19" t="s">
        <v>13</v>
      </c>
      <c r="E81" s="22">
        <f t="shared" si="7"/>
        <v>0</v>
      </c>
      <c r="F81" s="3">
        <v>0</v>
      </c>
      <c r="G81" s="3">
        <v>0</v>
      </c>
      <c r="H81" s="37">
        <v>0</v>
      </c>
      <c r="I81" s="38"/>
      <c r="J81" s="38"/>
      <c r="K81" s="38"/>
      <c r="L81" s="38"/>
      <c r="M81" s="38"/>
      <c r="N81" s="38"/>
      <c r="O81" s="39"/>
      <c r="P81" s="3">
        <v>0</v>
      </c>
      <c r="Q81" s="3">
        <v>0</v>
      </c>
      <c r="R81" s="29"/>
    </row>
    <row r="82" spans="1:18" ht="22.5" customHeight="1" x14ac:dyDescent="0.25">
      <c r="A82" s="49"/>
      <c r="B82" s="69"/>
      <c r="C82" s="29"/>
      <c r="D82" s="19" t="s">
        <v>41</v>
      </c>
      <c r="E82" s="22">
        <f t="shared" si="7"/>
        <v>0</v>
      </c>
      <c r="F82" s="3">
        <v>0</v>
      </c>
      <c r="G82" s="3">
        <v>0</v>
      </c>
      <c r="H82" s="37">
        <v>0</v>
      </c>
      <c r="I82" s="38"/>
      <c r="J82" s="38"/>
      <c r="K82" s="38"/>
      <c r="L82" s="38"/>
      <c r="M82" s="38"/>
      <c r="N82" s="38"/>
      <c r="O82" s="39"/>
      <c r="P82" s="3">
        <v>0</v>
      </c>
      <c r="Q82" s="3">
        <v>0</v>
      </c>
      <c r="R82" s="29"/>
    </row>
    <row r="83" spans="1:18" ht="22.5" x14ac:dyDescent="0.25">
      <c r="A83" s="49"/>
      <c r="B83" s="69"/>
      <c r="C83" s="29"/>
      <c r="D83" s="19" t="s">
        <v>42</v>
      </c>
      <c r="E83" s="22">
        <f t="shared" si="7"/>
        <v>2000</v>
      </c>
      <c r="F83" s="3">
        <v>0</v>
      </c>
      <c r="G83" s="3">
        <v>0</v>
      </c>
      <c r="H83" s="37">
        <v>2000</v>
      </c>
      <c r="I83" s="38"/>
      <c r="J83" s="38"/>
      <c r="K83" s="38"/>
      <c r="L83" s="38"/>
      <c r="M83" s="38"/>
      <c r="N83" s="38"/>
      <c r="O83" s="39"/>
      <c r="P83" s="3">
        <v>0</v>
      </c>
      <c r="Q83" s="3">
        <v>0</v>
      </c>
      <c r="R83" s="29"/>
    </row>
    <row r="84" spans="1:18" ht="24" customHeight="1" x14ac:dyDescent="0.25">
      <c r="A84" s="49"/>
      <c r="B84" s="70"/>
      <c r="C84" s="30"/>
      <c r="D84" s="19" t="s">
        <v>20</v>
      </c>
      <c r="E84" s="22">
        <f t="shared" si="7"/>
        <v>0</v>
      </c>
      <c r="F84" s="3">
        <v>0</v>
      </c>
      <c r="G84" s="3">
        <v>0</v>
      </c>
      <c r="H84" s="37">
        <v>0</v>
      </c>
      <c r="I84" s="38"/>
      <c r="J84" s="38"/>
      <c r="K84" s="38"/>
      <c r="L84" s="38"/>
      <c r="M84" s="38"/>
      <c r="N84" s="38"/>
      <c r="O84" s="39"/>
      <c r="P84" s="3">
        <v>0</v>
      </c>
      <c r="Q84" s="3">
        <v>0</v>
      </c>
      <c r="R84" s="29"/>
    </row>
    <row r="85" spans="1:18" ht="15" customHeight="1" x14ac:dyDescent="0.25">
      <c r="A85" s="49"/>
      <c r="B85" s="68" t="s">
        <v>30</v>
      </c>
      <c r="C85" s="28"/>
      <c r="D85" s="28"/>
      <c r="E85" s="28" t="s">
        <v>14</v>
      </c>
      <c r="F85" s="28">
        <v>2023</v>
      </c>
      <c r="G85" s="28">
        <v>2024</v>
      </c>
      <c r="H85" s="28" t="s">
        <v>32</v>
      </c>
      <c r="I85" s="31" t="s">
        <v>15</v>
      </c>
      <c r="J85" s="32"/>
      <c r="K85" s="32"/>
      <c r="L85" s="32"/>
      <c r="M85" s="32"/>
      <c r="N85" s="32"/>
      <c r="O85" s="33"/>
      <c r="P85" s="28">
        <v>2026</v>
      </c>
      <c r="Q85" s="28">
        <v>2027</v>
      </c>
      <c r="R85" s="29"/>
    </row>
    <row r="86" spans="1:18" x14ac:dyDescent="0.25">
      <c r="A86" s="49"/>
      <c r="B86" s="69"/>
      <c r="C86" s="29"/>
      <c r="D86" s="29"/>
      <c r="E86" s="30"/>
      <c r="F86" s="30"/>
      <c r="G86" s="30"/>
      <c r="H86" s="30"/>
      <c r="I86" s="31" t="s">
        <v>16</v>
      </c>
      <c r="J86" s="33"/>
      <c r="K86" s="31" t="s">
        <v>17</v>
      </c>
      <c r="L86" s="33"/>
      <c r="M86" s="31" t="s">
        <v>18</v>
      </c>
      <c r="N86" s="33"/>
      <c r="O86" s="15" t="s">
        <v>19</v>
      </c>
      <c r="P86" s="30"/>
      <c r="Q86" s="30"/>
      <c r="R86" s="29"/>
    </row>
    <row r="87" spans="1:18" x14ac:dyDescent="0.25">
      <c r="A87" s="50"/>
      <c r="B87" s="70"/>
      <c r="C87" s="30"/>
      <c r="D87" s="30"/>
      <c r="E87" s="15">
        <v>1</v>
      </c>
      <c r="F87" s="15">
        <v>0</v>
      </c>
      <c r="G87" s="15">
        <v>0</v>
      </c>
      <c r="H87" s="15">
        <v>1</v>
      </c>
      <c r="I87" s="31">
        <v>0</v>
      </c>
      <c r="J87" s="33"/>
      <c r="K87" s="31">
        <v>0</v>
      </c>
      <c r="L87" s="33"/>
      <c r="M87" s="31">
        <v>0</v>
      </c>
      <c r="N87" s="33"/>
      <c r="O87" s="15">
        <v>1</v>
      </c>
      <c r="P87" s="15">
        <v>0</v>
      </c>
      <c r="Q87" s="15">
        <v>0</v>
      </c>
      <c r="R87" s="30"/>
    </row>
    <row r="88" spans="1:18" ht="15" customHeight="1" x14ac:dyDescent="0.25">
      <c r="A88" s="49" t="s">
        <v>100</v>
      </c>
      <c r="B88" s="40" t="s">
        <v>93</v>
      </c>
      <c r="C88" s="28" t="s">
        <v>43</v>
      </c>
      <c r="D88" s="19" t="s">
        <v>12</v>
      </c>
      <c r="E88" s="3">
        <f>E91</f>
        <v>2000</v>
      </c>
      <c r="F88" s="3">
        <v>0</v>
      </c>
      <c r="G88" s="3">
        <v>0</v>
      </c>
      <c r="H88" s="37">
        <f>H91</f>
        <v>2000</v>
      </c>
      <c r="I88" s="38"/>
      <c r="J88" s="38"/>
      <c r="K88" s="38"/>
      <c r="L88" s="38"/>
      <c r="M88" s="38"/>
      <c r="N88" s="38"/>
      <c r="O88" s="39"/>
      <c r="P88" s="3">
        <v>0</v>
      </c>
      <c r="Q88" s="3">
        <v>0</v>
      </c>
      <c r="R88" s="28" t="s">
        <v>107</v>
      </c>
    </row>
    <row r="89" spans="1:18" ht="22.5" x14ac:dyDescent="0.25">
      <c r="A89" s="49"/>
      <c r="B89" s="40"/>
      <c r="C89" s="29"/>
      <c r="D89" s="19" t="s">
        <v>13</v>
      </c>
      <c r="E89" s="3">
        <v>0</v>
      </c>
      <c r="F89" s="3">
        <v>0</v>
      </c>
      <c r="G89" s="3">
        <v>0</v>
      </c>
      <c r="H89" s="37">
        <v>0</v>
      </c>
      <c r="I89" s="38"/>
      <c r="J89" s="38"/>
      <c r="K89" s="38"/>
      <c r="L89" s="38"/>
      <c r="M89" s="38"/>
      <c r="N89" s="38"/>
      <c r="O89" s="39"/>
      <c r="P89" s="3">
        <v>0</v>
      </c>
      <c r="Q89" s="3">
        <v>0</v>
      </c>
      <c r="R89" s="29"/>
    </row>
    <row r="90" spans="1:18" ht="23.25" customHeight="1" x14ac:dyDescent="0.25">
      <c r="A90" s="49"/>
      <c r="B90" s="40"/>
      <c r="C90" s="42"/>
      <c r="D90" s="19" t="s">
        <v>41</v>
      </c>
      <c r="E90" s="3">
        <v>0</v>
      </c>
      <c r="F90" s="3">
        <v>0</v>
      </c>
      <c r="G90" s="3">
        <v>0</v>
      </c>
      <c r="H90" s="37">
        <v>0</v>
      </c>
      <c r="I90" s="38"/>
      <c r="J90" s="38"/>
      <c r="K90" s="38"/>
      <c r="L90" s="38"/>
      <c r="M90" s="38"/>
      <c r="N90" s="38"/>
      <c r="O90" s="39"/>
      <c r="P90" s="3">
        <v>0</v>
      </c>
      <c r="Q90" s="3">
        <v>0</v>
      </c>
      <c r="R90" s="29"/>
    </row>
    <row r="91" spans="1:18" ht="22.5" x14ac:dyDescent="0.25">
      <c r="A91" s="49"/>
      <c r="B91" s="40"/>
      <c r="C91" s="42"/>
      <c r="D91" s="19" t="s">
        <v>42</v>
      </c>
      <c r="E91" s="3">
        <f>F91+G91+H91+P91+Q91</f>
        <v>2000</v>
      </c>
      <c r="F91" s="3">
        <v>0</v>
      </c>
      <c r="G91" s="3">
        <v>0</v>
      </c>
      <c r="H91" s="37">
        <v>2000</v>
      </c>
      <c r="I91" s="38"/>
      <c r="J91" s="38"/>
      <c r="K91" s="38"/>
      <c r="L91" s="38"/>
      <c r="M91" s="38"/>
      <c r="N91" s="38"/>
      <c r="O91" s="39"/>
      <c r="P91" s="3">
        <v>0</v>
      </c>
      <c r="Q91" s="3">
        <v>0</v>
      </c>
      <c r="R91" s="29"/>
    </row>
    <row r="92" spans="1:18" ht="22.5" x14ac:dyDescent="0.25">
      <c r="A92" s="49"/>
      <c r="B92" s="40"/>
      <c r="C92" s="43"/>
      <c r="D92" s="19" t="s">
        <v>20</v>
      </c>
      <c r="E92" s="3">
        <v>0</v>
      </c>
      <c r="F92" s="3">
        <v>0</v>
      </c>
      <c r="G92" s="3">
        <v>0</v>
      </c>
      <c r="H92" s="37">
        <v>0</v>
      </c>
      <c r="I92" s="38"/>
      <c r="J92" s="38"/>
      <c r="K92" s="38"/>
      <c r="L92" s="38"/>
      <c r="M92" s="38"/>
      <c r="N92" s="38"/>
      <c r="O92" s="39"/>
      <c r="P92" s="3">
        <v>0</v>
      </c>
      <c r="Q92" s="3">
        <v>0</v>
      </c>
      <c r="R92" s="29"/>
    </row>
    <row r="93" spans="1:18" ht="15" customHeight="1" x14ac:dyDescent="0.25">
      <c r="A93" s="49"/>
      <c r="B93" s="40" t="s">
        <v>30</v>
      </c>
      <c r="C93" s="41"/>
      <c r="D93" s="41"/>
      <c r="E93" s="41" t="s">
        <v>14</v>
      </c>
      <c r="F93" s="28">
        <v>2023</v>
      </c>
      <c r="G93" s="28">
        <v>2024</v>
      </c>
      <c r="H93" s="28" t="s">
        <v>32</v>
      </c>
      <c r="I93" s="41" t="s">
        <v>15</v>
      </c>
      <c r="J93" s="41"/>
      <c r="K93" s="41"/>
      <c r="L93" s="41"/>
      <c r="M93" s="41"/>
      <c r="N93" s="41"/>
      <c r="O93" s="41"/>
      <c r="P93" s="41">
        <v>2026</v>
      </c>
      <c r="Q93" s="41">
        <v>2027</v>
      </c>
      <c r="R93" s="29"/>
    </row>
    <row r="94" spans="1:18" x14ac:dyDescent="0.25">
      <c r="A94" s="49"/>
      <c r="B94" s="40"/>
      <c r="C94" s="41"/>
      <c r="D94" s="41"/>
      <c r="E94" s="41"/>
      <c r="F94" s="30"/>
      <c r="G94" s="30"/>
      <c r="H94" s="30"/>
      <c r="I94" s="41" t="s">
        <v>16</v>
      </c>
      <c r="J94" s="41"/>
      <c r="K94" s="41" t="s">
        <v>17</v>
      </c>
      <c r="L94" s="41"/>
      <c r="M94" s="41" t="s">
        <v>18</v>
      </c>
      <c r="N94" s="41"/>
      <c r="O94" s="15" t="s">
        <v>19</v>
      </c>
      <c r="P94" s="41"/>
      <c r="Q94" s="41"/>
      <c r="R94" s="29"/>
    </row>
    <row r="95" spans="1:18" x14ac:dyDescent="0.25">
      <c r="A95" s="50"/>
      <c r="B95" s="40"/>
      <c r="C95" s="41"/>
      <c r="D95" s="41"/>
      <c r="E95" s="15">
        <v>1</v>
      </c>
      <c r="F95" s="15">
        <v>0</v>
      </c>
      <c r="G95" s="15">
        <v>0</v>
      </c>
      <c r="H95" s="15">
        <v>1</v>
      </c>
      <c r="I95" s="41">
        <v>0</v>
      </c>
      <c r="J95" s="41"/>
      <c r="K95" s="41">
        <v>0</v>
      </c>
      <c r="L95" s="41"/>
      <c r="M95" s="41">
        <v>0</v>
      </c>
      <c r="N95" s="41"/>
      <c r="O95" s="15">
        <v>1</v>
      </c>
      <c r="P95" s="15">
        <v>0</v>
      </c>
      <c r="Q95" s="15">
        <v>0</v>
      </c>
      <c r="R95" s="30"/>
    </row>
    <row r="96" spans="1:18" ht="15" customHeight="1" x14ac:dyDescent="0.25">
      <c r="A96" s="48" t="s">
        <v>24</v>
      </c>
      <c r="B96" s="68" t="s">
        <v>33</v>
      </c>
      <c r="C96" s="28" t="s">
        <v>43</v>
      </c>
      <c r="D96" s="19" t="s">
        <v>12</v>
      </c>
      <c r="E96" s="22">
        <f>F96+G96+H96+P96+Q96</f>
        <v>176000</v>
      </c>
      <c r="F96" s="22">
        <f>F97+F98+F99+F100</f>
        <v>60000</v>
      </c>
      <c r="G96" s="18">
        <f>G97+G98+G99+G100</f>
        <v>60000</v>
      </c>
      <c r="H96" s="37">
        <f>H97+H98+H99+H100</f>
        <v>0</v>
      </c>
      <c r="I96" s="38"/>
      <c r="J96" s="38"/>
      <c r="K96" s="38"/>
      <c r="L96" s="38"/>
      <c r="M96" s="38"/>
      <c r="N96" s="38"/>
      <c r="O96" s="39"/>
      <c r="P96" s="22">
        <f>P97+P98+P99+P100</f>
        <v>16800</v>
      </c>
      <c r="Q96" s="22">
        <f>Q97+Q98+Q99+Q100</f>
        <v>39200</v>
      </c>
      <c r="R96" s="28" t="s">
        <v>40</v>
      </c>
    </row>
    <row r="97" spans="1:19" ht="22.5" x14ac:dyDescent="0.25">
      <c r="A97" s="49"/>
      <c r="B97" s="69"/>
      <c r="C97" s="29"/>
      <c r="D97" s="19" t="s">
        <v>13</v>
      </c>
      <c r="E97" s="22">
        <f>F97+G97+H97+P97+Q97</f>
        <v>43792</v>
      </c>
      <c r="F97" s="3">
        <v>0</v>
      </c>
      <c r="G97" s="3">
        <v>0</v>
      </c>
      <c r="H97" s="51">
        <v>0</v>
      </c>
      <c r="I97" s="52"/>
      <c r="J97" s="52"/>
      <c r="K97" s="52"/>
      <c r="L97" s="52"/>
      <c r="M97" s="52"/>
      <c r="N97" s="52"/>
      <c r="O97" s="53"/>
      <c r="P97" s="22">
        <v>13137.6</v>
      </c>
      <c r="Q97" s="22">
        <v>30654.400000000001</v>
      </c>
      <c r="R97" s="29"/>
    </row>
    <row r="98" spans="1:19" ht="24.75" customHeight="1" x14ac:dyDescent="0.25">
      <c r="A98" s="49"/>
      <c r="B98" s="69"/>
      <c r="C98" s="29"/>
      <c r="D98" s="19" t="s">
        <v>41</v>
      </c>
      <c r="E98" s="22">
        <f>F98+G98+H98+P98+Q98</f>
        <v>0</v>
      </c>
      <c r="F98" s="3">
        <v>0</v>
      </c>
      <c r="G98" s="3">
        <v>0</v>
      </c>
      <c r="H98" s="51">
        <v>0</v>
      </c>
      <c r="I98" s="52"/>
      <c r="J98" s="52"/>
      <c r="K98" s="52"/>
      <c r="L98" s="52"/>
      <c r="M98" s="52"/>
      <c r="N98" s="52"/>
      <c r="O98" s="53"/>
      <c r="P98" s="3">
        <v>0</v>
      </c>
      <c r="Q98" s="3">
        <v>0</v>
      </c>
      <c r="R98" s="29"/>
    </row>
    <row r="99" spans="1:19" ht="22.5" x14ac:dyDescent="0.25">
      <c r="A99" s="49"/>
      <c r="B99" s="69"/>
      <c r="C99" s="29"/>
      <c r="D99" s="19" t="s">
        <v>42</v>
      </c>
      <c r="E99" s="22">
        <f>F99+G99+H99+P99+Q99</f>
        <v>12208</v>
      </c>
      <c r="F99" s="3">
        <v>0</v>
      </c>
      <c r="G99" s="3">
        <v>0</v>
      </c>
      <c r="H99" s="51">
        <v>0</v>
      </c>
      <c r="I99" s="52"/>
      <c r="J99" s="52"/>
      <c r="K99" s="52"/>
      <c r="L99" s="52"/>
      <c r="M99" s="52"/>
      <c r="N99" s="52"/>
      <c r="O99" s="53"/>
      <c r="P99" s="22">
        <v>3662.4</v>
      </c>
      <c r="Q99" s="22">
        <v>8545.6</v>
      </c>
      <c r="R99" s="29"/>
    </row>
    <row r="100" spans="1:19" ht="22.5" x14ac:dyDescent="0.25">
      <c r="A100" s="49"/>
      <c r="B100" s="70"/>
      <c r="C100" s="30"/>
      <c r="D100" s="19" t="s">
        <v>20</v>
      </c>
      <c r="E100" s="22">
        <f>F100+G100+H100+P100+Q100</f>
        <v>120000</v>
      </c>
      <c r="F100" s="22">
        <v>60000</v>
      </c>
      <c r="G100" s="22">
        <v>60000</v>
      </c>
      <c r="H100" s="37">
        <v>0</v>
      </c>
      <c r="I100" s="38"/>
      <c r="J100" s="38"/>
      <c r="K100" s="38"/>
      <c r="L100" s="38"/>
      <c r="M100" s="38"/>
      <c r="N100" s="38"/>
      <c r="O100" s="39"/>
      <c r="P100" s="22">
        <v>0</v>
      </c>
      <c r="Q100" s="22">
        <v>0</v>
      </c>
      <c r="R100" s="29"/>
      <c r="S100" s="6"/>
    </row>
    <row r="101" spans="1:19" ht="15" customHeight="1" x14ac:dyDescent="0.25">
      <c r="A101" s="49"/>
      <c r="B101" s="68" t="s">
        <v>74</v>
      </c>
      <c r="C101" s="28"/>
      <c r="D101" s="28"/>
      <c r="E101" s="28" t="s">
        <v>14</v>
      </c>
      <c r="F101" s="28">
        <v>2023</v>
      </c>
      <c r="G101" s="28">
        <v>2024</v>
      </c>
      <c r="H101" s="28" t="s">
        <v>32</v>
      </c>
      <c r="I101" s="31" t="s">
        <v>15</v>
      </c>
      <c r="J101" s="32"/>
      <c r="K101" s="32"/>
      <c r="L101" s="32"/>
      <c r="M101" s="32"/>
      <c r="N101" s="32"/>
      <c r="O101" s="33"/>
      <c r="P101" s="28">
        <v>2026</v>
      </c>
      <c r="Q101" s="28">
        <v>2027</v>
      </c>
      <c r="R101" s="29"/>
    </row>
    <row r="102" spans="1:19" x14ac:dyDescent="0.25">
      <c r="A102" s="49"/>
      <c r="B102" s="69"/>
      <c r="C102" s="29"/>
      <c r="D102" s="29"/>
      <c r="E102" s="30"/>
      <c r="F102" s="30"/>
      <c r="G102" s="30"/>
      <c r="H102" s="30"/>
      <c r="I102" s="31" t="s">
        <v>16</v>
      </c>
      <c r="J102" s="33"/>
      <c r="K102" s="31" t="s">
        <v>17</v>
      </c>
      <c r="L102" s="33"/>
      <c r="M102" s="31" t="s">
        <v>18</v>
      </c>
      <c r="N102" s="33"/>
      <c r="O102" s="15" t="s">
        <v>19</v>
      </c>
      <c r="P102" s="30"/>
      <c r="Q102" s="30"/>
      <c r="R102" s="29"/>
    </row>
    <row r="103" spans="1:19" x14ac:dyDescent="0.25">
      <c r="A103" s="49"/>
      <c r="B103" s="70"/>
      <c r="C103" s="30"/>
      <c r="D103" s="30"/>
      <c r="E103" s="15">
        <v>11</v>
      </c>
      <c r="F103" s="15">
        <v>5</v>
      </c>
      <c r="G103" s="15">
        <v>5</v>
      </c>
      <c r="H103" s="15">
        <v>0</v>
      </c>
      <c r="I103" s="31">
        <v>0</v>
      </c>
      <c r="J103" s="33"/>
      <c r="K103" s="31">
        <v>0</v>
      </c>
      <c r="L103" s="33"/>
      <c r="M103" s="31">
        <v>0</v>
      </c>
      <c r="N103" s="33"/>
      <c r="O103" s="15">
        <v>0</v>
      </c>
      <c r="P103" s="15">
        <v>0</v>
      </c>
      <c r="Q103" s="15">
        <v>1</v>
      </c>
      <c r="R103" s="30"/>
    </row>
    <row r="104" spans="1:19" ht="15" hidden="1" customHeight="1" x14ac:dyDescent="0.25">
      <c r="A104" s="49"/>
      <c r="B104" s="71" t="s">
        <v>44</v>
      </c>
      <c r="C104" s="28" t="s">
        <v>43</v>
      </c>
      <c r="D104" s="19" t="s">
        <v>12</v>
      </c>
      <c r="E104" s="2">
        <f>Q104+P104+H104+G104+F104</f>
        <v>56000</v>
      </c>
      <c r="F104" s="23">
        <v>0</v>
      </c>
      <c r="G104" s="23">
        <v>0</v>
      </c>
      <c r="H104" s="51">
        <v>0</v>
      </c>
      <c r="I104" s="52"/>
      <c r="J104" s="52"/>
      <c r="K104" s="52"/>
      <c r="L104" s="52"/>
      <c r="M104" s="52"/>
      <c r="N104" s="52"/>
      <c r="O104" s="53"/>
      <c r="P104" s="2">
        <v>16800</v>
      </c>
      <c r="Q104" s="2">
        <v>39200</v>
      </c>
      <c r="R104" s="28" t="s">
        <v>88</v>
      </c>
    </row>
    <row r="105" spans="1:19" ht="22.5" hidden="1" customHeight="1" x14ac:dyDescent="0.25">
      <c r="A105" s="49"/>
      <c r="B105" s="72"/>
      <c r="C105" s="29"/>
      <c r="D105" s="19" t="s">
        <v>13</v>
      </c>
      <c r="E105" s="2">
        <f>Q105+P105+H105+G105+F105</f>
        <v>43792</v>
      </c>
      <c r="F105" s="23">
        <v>0</v>
      </c>
      <c r="G105" s="23">
        <v>0</v>
      </c>
      <c r="H105" s="51">
        <v>0</v>
      </c>
      <c r="I105" s="52"/>
      <c r="J105" s="52"/>
      <c r="K105" s="52"/>
      <c r="L105" s="52"/>
      <c r="M105" s="52"/>
      <c r="N105" s="52"/>
      <c r="O105" s="53"/>
      <c r="P105" s="2">
        <v>13137.6</v>
      </c>
      <c r="Q105" s="2">
        <v>30654.400000000001</v>
      </c>
      <c r="R105" s="29"/>
    </row>
    <row r="106" spans="1:19" ht="33.75" hidden="1" customHeight="1" x14ac:dyDescent="0.25">
      <c r="A106" s="49"/>
      <c r="B106" s="72"/>
      <c r="C106" s="29"/>
      <c r="D106" s="19" t="s">
        <v>41</v>
      </c>
      <c r="E106" s="2">
        <f>Q106+P106+H106+G106+F106</f>
        <v>0</v>
      </c>
      <c r="F106" s="23">
        <v>0</v>
      </c>
      <c r="G106" s="23">
        <v>0</v>
      </c>
      <c r="H106" s="51">
        <v>0</v>
      </c>
      <c r="I106" s="52"/>
      <c r="J106" s="52"/>
      <c r="K106" s="52"/>
      <c r="L106" s="52"/>
      <c r="M106" s="52"/>
      <c r="N106" s="52"/>
      <c r="O106" s="53"/>
      <c r="P106" s="23">
        <v>0</v>
      </c>
      <c r="Q106" s="23">
        <v>0</v>
      </c>
      <c r="R106" s="29"/>
    </row>
    <row r="107" spans="1:19" ht="22.5" hidden="1" customHeight="1" x14ac:dyDescent="0.25">
      <c r="A107" s="49"/>
      <c r="B107" s="72"/>
      <c r="C107" s="29"/>
      <c r="D107" s="19" t="s">
        <v>42</v>
      </c>
      <c r="E107" s="2">
        <f>Q107+P107+H107+G107+F107</f>
        <v>12208</v>
      </c>
      <c r="F107" s="23">
        <v>0</v>
      </c>
      <c r="G107" s="23">
        <v>0</v>
      </c>
      <c r="H107" s="51">
        <v>0</v>
      </c>
      <c r="I107" s="52"/>
      <c r="J107" s="52"/>
      <c r="K107" s="52"/>
      <c r="L107" s="52"/>
      <c r="M107" s="52"/>
      <c r="N107" s="52"/>
      <c r="O107" s="53"/>
      <c r="P107" s="2">
        <v>3662.4</v>
      </c>
      <c r="Q107" s="2">
        <v>8545.6</v>
      </c>
      <c r="R107" s="29"/>
    </row>
    <row r="108" spans="1:19" ht="22.5" hidden="1" customHeight="1" x14ac:dyDescent="0.25">
      <c r="A108" s="49"/>
      <c r="B108" s="73"/>
      <c r="C108" s="30"/>
      <c r="D108" s="19" t="s">
        <v>20</v>
      </c>
      <c r="E108" s="2">
        <f>Q108+P108+H108+G108+F108</f>
        <v>0</v>
      </c>
      <c r="F108" s="23">
        <v>0</v>
      </c>
      <c r="G108" s="23">
        <v>0</v>
      </c>
      <c r="H108" s="51">
        <v>0</v>
      </c>
      <c r="I108" s="52"/>
      <c r="J108" s="52"/>
      <c r="K108" s="52"/>
      <c r="L108" s="52"/>
      <c r="M108" s="52"/>
      <c r="N108" s="52"/>
      <c r="O108" s="53"/>
      <c r="P108" s="23">
        <v>0</v>
      </c>
      <c r="Q108" s="23">
        <v>0</v>
      </c>
      <c r="R108" s="29"/>
    </row>
    <row r="109" spans="1:19" ht="15" hidden="1" customHeight="1" x14ac:dyDescent="0.25">
      <c r="A109" s="49"/>
      <c r="B109" s="68" t="s">
        <v>64</v>
      </c>
      <c r="C109" s="28"/>
      <c r="D109" s="28"/>
      <c r="E109" s="28" t="s">
        <v>14</v>
      </c>
      <c r="F109" s="28">
        <v>2023</v>
      </c>
      <c r="G109" s="28">
        <v>2024</v>
      </c>
      <c r="H109" s="28" t="s">
        <v>32</v>
      </c>
      <c r="I109" s="31" t="s">
        <v>15</v>
      </c>
      <c r="J109" s="32"/>
      <c r="K109" s="32"/>
      <c r="L109" s="32"/>
      <c r="M109" s="32"/>
      <c r="N109" s="32"/>
      <c r="O109" s="33"/>
      <c r="P109" s="28">
        <v>2026</v>
      </c>
      <c r="Q109" s="28">
        <v>2027</v>
      </c>
      <c r="R109" s="29"/>
    </row>
    <row r="110" spans="1:19" ht="15" hidden="1" customHeight="1" x14ac:dyDescent="0.25">
      <c r="A110" s="49"/>
      <c r="B110" s="69"/>
      <c r="C110" s="29"/>
      <c r="D110" s="29"/>
      <c r="E110" s="30"/>
      <c r="F110" s="30"/>
      <c r="G110" s="30"/>
      <c r="H110" s="30"/>
      <c r="I110" s="31" t="s">
        <v>16</v>
      </c>
      <c r="J110" s="33"/>
      <c r="K110" s="31" t="s">
        <v>17</v>
      </c>
      <c r="L110" s="33"/>
      <c r="M110" s="31" t="s">
        <v>18</v>
      </c>
      <c r="N110" s="33"/>
      <c r="O110" s="15" t="s">
        <v>19</v>
      </c>
      <c r="P110" s="30"/>
      <c r="Q110" s="30"/>
      <c r="R110" s="29"/>
    </row>
    <row r="111" spans="1:19" ht="15" hidden="1" customHeight="1" x14ac:dyDescent="0.25">
      <c r="A111" s="50"/>
      <c r="B111" s="70"/>
      <c r="C111" s="30"/>
      <c r="D111" s="30"/>
      <c r="E111" s="15">
        <v>6</v>
      </c>
      <c r="F111" s="15">
        <v>5</v>
      </c>
      <c r="G111" s="15">
        <v>5</v>
      </c>
      <c r="H111" s="15">
        <v>0</v>
      </c>
      <c r="I111" s="31">
        <v>0</v>
      </c>
      <c r="J111" s="33"/>
      <c r="K111" s="31">
        <v>0</v>
      </c>
      <c r="L111" s="33"/>
      <c r="M111" s="31">
        <v>0</v>
      </c>
      <c r="N111" s="33"/>
      <c r="O111" s="15">
        <v>0</v>
      </c>
      <c r="P111" s="15">
        <v>0</v>
      </c>
      <c r="Q111" s="15">
        <v>1</v>
      </c>
      <c r="R111" s="30"/>
    </row>
    <row r="112" spans="1:19" s="1" customFormat="1" ht="15" customHeight="1" x14ac:dyDescent="0.25">
      <c r="A112" s="48" t="s">
        <v>46</v>
      </c>
      <c r="B112" s="68" t="s">
        <v>75</v>
      </c>
      <c r="C112" s="28" t="s">
        <v>43</v>
      </c>
      <c r="D112" s="19" t="s">
        <v>12</v>
      </c>
      <c r="E112" s="2">
        <f>Q112+P112+H112+G112+F112</f>
        <v>0</v>
      </c>
      <c r="F112" s="23">
        <v>0</v>
      </c>
      <c r="G112" s="23">
        <v>0</v>
      </c>
      <c r="H112" s="51">
        <v>0</v>
      </c>
      <c r="I112" s="52"/>
      <c r="J112" s="52"/>
      <c r="K112" s="52"/>
      <c r="L112" s="52"/>
      <c r="M112" s="52"/>
      <c r="N112" s="52"/>
      <c r="O112" s="53"/>
      <c r="P112" s="23">
        <v>0</v>
      </c>
      <c r="Q112" s="23">
        <v>0</v>
      </c>
      <c r="R112" s="28" t="s">
        <v>45</v>
      </c>
    </row>
    <row r="113" spans="1:18" s="1" customFormat="1" ht="22.5" x14ac:dyDescent="0.25">
      <c r="A113" s="49"/>
      <c r="B113" s="69"/>
      <c r="C113" s="29"/>
      <c r="D113" s="19" t="s">
        <v>13</v>
      </c>
      <c r="E113" s="2">
        <f>Q113+P113+H113+G113+F113</f>
        <v>0</v>
      </c>
      <c r="F113" s="23">
        <v>0</v>
      </c>
      <c r="G113" s="23">
        <v>0</v>
      </c>
      <c r="H113" s="51">
        <v>0</v>
      </c>
      <c r="I113" s="52"/>
      <c r="J113" s="52"/>
      <c r="K113" s="52"/>
      <c r="L113" s="52"/>
      <c r="M113" s="52"/>
      <c r="N113" s="52"/>
      <c r="O113" s="53"/>
      <c r="P113" s="23">
        <v>0</v>
      </c>
      <c r="Q113" s="23">
        <v>0</v>
      </c>
      <c r="R113" s="29"/>
    </row>
    <row r="114" spans="1:18" s="1" customFormat="1" ht="21" customHeight="1" x14ac:dyDescent="0.25">
      <c r="A114" s="49"/>
      <c r="B114" s="69"/>
      <c r="C114" s="29"/>
      <c r="D114" s="19" t="s">
        <v>41</v>
      </c>
      <c r="E114" s="2">
        <f>Q114+P114+H114+G114+F114</f>
        <v>0</v>
      </c>
      <c r="F114" s="23">
        <v>0</v>
      </c>
      <c r="G114" s="23">
        <v>0</v>
      </c>
      <c r="H114" s="51">
        <v>0</v>
      </c>
      <c r="I114" s="52"/>
      <c r="J114" s="52"/>
      <c r="K114" s="52"/>
      <c r="L114" s="52"/>
      <c r="M114" s="52"/>
      <c r="N114" s="52"/>
      <c r="O114" s="53"/>
      <c r="P114" s="23">
        <v>0</v>
      </c>
      <c r="Q114" s="23">
        <v>0</v>
      </c>
      <c r="R114" s="29"/>
    </row>
    <row r="115" spans="1:18" s="1" customFormat="1" ht="22.5" x14ac:dyDescent="0.25">
      <c r="A115" s="49"/>
      <c r="B115" s="69"/>
      <c r="C115" s="29"/>
      <c r="D115" s="19" t="s">
        <v>42</v>
      </c>
      <c r="E115" s="2">
        <f>Q115+P115+H115+G115+F115</f>
        <v>0</v>
      </c>
      <c r="F115" s="23">
        <v>0</v>
      </c>
      <c r="G115" s="23">
        <v>0</v>
      </c>
      <c r="H115" s="51">
        <v>0</v>
      </c>
      <c r="I115" s="52"/>
      <c r="J115" s="52"/>
      <c r="K115" s="52"/>
      <c r="L115" s="52"/>
      <c r="M115" s="52"/>
      <c r="N115" s="52"/>
      <c r="O115" s="53"/>
      <c r="P115" s="23">
        <v>0</v>
      </c>
      <c r="Q115" s="23">
        <v>0</v>
      </c>
      <c r="R115" s="29"/>
    </row>
    <row r="116" spans="1:18" s="1" customFormat="1" ht="22.5" x14ac:dyDescent="0.25">
      <c r="A116" s="49"/>
      <c r="B116" s="70"/>
      <c r="C116" s="30"/>
      <c r="D116" s="19" t="s">
        <v>20</v>
      </c>
      <c r="E116" s="2">
        <f>Q116+P116+H116+G116+F116</f>
        <v>0</v>
      </c>
      <c r="F116" s="23">
        <v>0</v>
      </c>
      <c r="G116" s="23">
        <v>0</v>
      </c>
      <c r="H116" s="51">
        <v>0</v>
      </c>
      <c r="I116" s="52"/>
      <c r="J116" s="52"/>
      <c r="K116" s="52"/>
      <c r="L116" s="52"/>
      <c r="M116" s="52"/>
      <c r="N116" s="52"/>
      <c r="O116" s="53"/>
      <c r="P116" s="23">
        <v>0</v>
      </c>
      <c r="Q116" s="23">
        <v>0</v>
      </c>
      <c r="R116" s="29"/>
    </row>
    <row r="117" spans="1:18" s="1" customFormat="1" ht="15" customHeight="1" x14ac:dyDescent="0.25">
      <c r="A117" s="49"/>
      <c r="B117" s="68" t="s">
        <v>52</v>
      </c>
      <c r="C117" s="28"/>
      <c r="D117" s="28"/>
      <c r="E117" s="28" t="s">
        <v>14</v>
      </c>
      <c r="F117" s="28">
        <v>2023</v>
      </c>
      <c r="G117" s="28">
        <v>2024</v>
      </c>
      <c r="H117" s="28" t="s">
        <v>32</v>
      </c>
      <c r="I117" s="31" t="s">
        <v>15</v>
      </c>
      <c r="J117" s="32"/>
      <c r="K117" s="32"/>
      <c r="L117" s="32"/>
      <c r="M117" s="32"/>
      <c r="N117" s="32"/>
      <c r="O117" s="33"/>
      <c r="P117" s="28">
        <v>2026</v>
      </c>
      <c r="Q117" s="28">
        <v>2027</v>
      </c>
      <c r="R117" s="29"/>
    </row>
    <row r="118" spans="1:18" s="1" customFormat="1" x14ac:dyDescent="0.25">
      <c r="A118" s="49"/>
      <c r="B118" s="69"/>
      <c r="C118" s="29"/>
      <c r="D118" s="29"/>
      <c r="E118" s="30"/>
      <c r="F118" s="30"/>
      <c r="G118" s="30"/>
      <c r="H118" s="30"/>
      <c r="I118" s="31" t="s">
        <v>16</v>
      </c>
      <c r="J118" s="33"/>
      <c r="K118" s="31" t="s">
        <v>17</v>
      </c>
      <c r="L118" s="33"/>
      <c r="M118" s="31" t="s">
        <v>18</v>
      </c>
      <c r="N118" s="33"/>
      <c r="O118" s="15" t="s">
        <v>19</v>
      </c>
      <c r="P118" s="30"/>
      <c r="Q118" s="30"/>
      <c r="R118" s="29"/>
    </row>
    <row r="119" spans="1:18" s="1" customFormat="1" x14ac:dyDescent="0.25">
      <c r="A119" s="50"/>
      <c r="B119" s="70"/>
      <c r="C119" s="30"/>
      <c r="D119" s="30"/>
      <c r="E119" s="15">
        <v>0</v>
      </c>
      <c r="F119" s="15">
        <v>0</v>
      </c>
      <c r="G119" s="15">
        <v>0</v>
      </c>
      <c r="H119" s="15">
        <v>0</v>
      </c>
      <c r="I119" s="31">
        <v>0</v>
      </c>
      <c r="J119" s="33"/>
      <c r="K119" s="31">
        <v>0</v>
      </c>
      <c r="L119" s="33"/>
      <c r="M119" s="31">
        <v>0</v>
      </c>
      <c r="N119" s="33"/>
      <c r="O119" s="15">
        <v>0</v>
      </c>
      <c r="P119" s="15">
        <v>0</v>
      </c>
      <c r="Q119" s="15">
        <v>0</v>
      </c>
      <c r="R119" s="30"/>
    </row>
    <row r="120" spans="1:18" s="1" customFormat="1" ht="15" customHeight="1" x14ac:dyDescent="0.25">
      <c r="A120" s="48" t="s">
        <v>61</v>
      </c>
      <c r="B120" s="68" t="s">
        <v>58</v>
      </c>
      <c r="C120" s="28" t="s">
        <v>43</v>
      </c>
      <c r="D120" s="19" t="s">
        <v>12</v>
      </c>
      <c r="E120" s="2">
        <f>F120+G120+H120+P120+Q120</f>
        <v>120181.43</v>
      </c>
      <c r="F120" s="23">
        <f>F121+F122+F123+F124</f>
        <v>0</v>
      </c>
      <c r="G120" s="23">
        <f>G121+G122+G123+G124</f>
        <v>5722.93</v>
      </c>
      <c r="H120" s="51">
        <f>H121+H122+H123+H124</f>
        <v>114458.5</v>
      </c>
      <c r="I120" s="52"/>
      <c r="J120" s="52"/>
      <c r="K120" s="52"/>
      <c r="L120" s="52"/>
      <c r="M120" s="52"/>
      <c r="N120" s="52"/>
      <c r="O120" s="53"/>
      <c r="P120" s="23">
        <f>P121+P122+P123+P124</f>
        <v>0</v>
      </c>
      <c r="Q120" s="23">
        <f>Q121+Q122+Q123+Q124</f>
        <v>0</v>
      </c>
      <c r="R120" s="28" t="s">
        <v>45</v>
      </c>
    </row>
    <row r="121" spans="1:18" s="1" customFormat="1" ht="22.5" x14ac:dyDescent="0.25">
      <c r="A121" s="49"/>
      <c r="B121" s="69"/>
      <c r="C121" s="29"/>
      <c r="D121" s="19" t="s">
        <v>13</v>
      </c>
      <c r="E121" s="2">
        <f>F121+G121+H121+P121+Q121</f>
        <v>93358.080000000002</v>
      </c>
      <c r="F121" s="23">
        <v>0</v>
      </c>
      <c r="G121" s="23">
        <v>4475.33</v>
      </c>
      <c r="H121" s="51">
        <v>88882.75</v>
      </c>
      <c r="I121" s="52"/>
      <c r="J121" s="52"/>
      <c r="K121" s="52"/>
      <c r="L121" s="52"/>
      <c r="M121" s="52"/>
      <c r="N121" s="52"/>
      <c r="O121" s="53"/>
      <c r="P121" s="23">
        <v>0</v>
      </c>
      <c r="Q121" s="23">
        <v>0</v>
      </c>
      <c r="R121" s="29"/>
    </row>
    <row r="122" spans="1:18" s="1" customFormat="1" ht="24.75" customHeight="1" x14ac:dyDescent="0.25">
      <c r="A122" s="49"/>
      <c r="B122" s="69"/>
      <c r="C122" s="29"/>
      <c r="D122" s="19" t="s">
        <v>41</v>
      </c>
      <c r="E122" s="2">
        <f>F122+G122+H122+P122+Q122</f>
        <v>0</v>
      </c>
      <c r="F122" s="23">
        <v>0</v>
      </c>
      <c r="G122" s="23">
        <v>0</v>
      </c>
      <c r="H122" s="51">
        <v>0</v>
      </c>
      <c r="I122" s="52"/>
      <c r="J122" s="52"/>
      <c r="K122" s="52"/>
      <c r="L122" s="52"/>
      <c r="M122" s="52"/>
      <c r="N122" s="52"/>
      <c r="O122" s="53"/>
      <c r="P122" s="23">
        <v>0</v>
      </c>
      <c r="Q122" s="23">
        <v>0</v>
      </c>
      <c r="R122" s="29"/>
    </row>
    <row r="123" spans="1:18" s="1" customFormat="1" ht="22.5" x14ac:dyDescent="0.25">
      <c r="A123" s="49"/>
      <c r="B123" s="69"/>
      <c r="C123" s="29"/>
      <c r="D123" s="19" t="s">
        <v>42</v>
      </c>
      <c r="E123" s="2">
        <f>F123+G123+H123+P123+Q123</f>
        <v>26823.35</v>
      </c>
      <c r="F123" s="23">
        <v>0</v>
      </c>
      <c r="G123" s="23">
        <v>1247.5999999999999</v>
      </c>
      <c r="H123" s="51">
        <v>25575.75</v>
      </c>
      <c r="I123" s="52"/>
      <c r="J123" s="52"/>
      <c r="K123" s="52"/>
      <c r="L123" s="52"/>
      <c r="M123" s="52"/>
      <c r="N123" s="52"/>
      <c r="O123" s="53"/>
      <c r="P123" s="23">
        <v>0</v>
      </c>
      <c r="Q123" s="23">
        <v>0</v>
      </c>
      <c r="R123" s="29"/>
    </row>
    <row r="124" spans="1:18" s="1" customFormat="1" ht="22.5" x14ac:dyDescent="0.25">
      <c r="A124" s="49"/>
      <c r="B124" s="70"/>
      <c r="C124" s="30"/>
      <c r="D124" s="19" t="s">
        <v>20</v>
      </c>
      <c r="E124" s="2">
        <f>F124+G124+H124+P124+Q124</f>
        <v>0</v>
      </c>
      <c r="F124" s="23">
        <v>0</v>
      </c>
      <c r="G124" s="23">
        <v>0</v>
      </c>
      <c r="H124" s="51">
        <v>0</v>
      </c>
      <c r="I124" s="52"/>
      <c r="J124" s="52"/>
      <c r="K124" s="52"/>
      <c r="L124" s="52"/>
      <c r="M124" s="52"/>
      <c r="N124" s="52"/>
      <c r="O124" s="53"/>
      <c r="P124" s="23">
        <v>0</v>
      </c>
      <c r="Q124" s="23">
        <v>0</v>
      </c>
      <c r="R124" s="29"/>
    </row>
    <row r="125" spans="1:18" s="1" customFormat="1" ht="15" customHeight="1" x14ac:dyDescent="0.25">
      <c r="A125" s="49"/>
      <c r="B125" s="71" t="s">
        <v>59</v>
      </c>
      <c r="C125" s="28"/>
      <c r="D125" s="28"/>
      <c r="E125" s="28" t="s">
        <v>14</v>
      </c>
      <c r="F125" s="28">
        <v>2023</v>
      </c>
      <c r="G125" s="28">
        <v>2024</v>
      </c>
      <c r="H125" s="28" t="s">
        <v>32</v>
      </c>
      <c r="I125" s="31" t="s">
        <v>15</v>
      </c>
      <c r="J125" s="32"/>
      <c r="K125" s="32"/>
      <c r="L125" s="32"/>
      <c r="M125" s="32"/>
      <c r="N125" s="32"/>
      <c r="O125" s="33"/>
      <c r="P125" s="28">
        <v>2026</v>
      </c>
      <c r="Q125" s="28">
        <v>2027</v>
      </c>
      <c r="R125" s="29"/>
    </row>
    <row r="126" spans="1:18" s="1" customFormat="1" x14ac:dyDescent="0.25">
      <c r="A126" s="49"/>
      <c r="B126" s="72"/>
      <c r="C126" s="29"/>
      <c r="D126" s="29"/>
      <c r="E126" s="30"/>
      <c r="F126" s="30"/>
      <c r="G126" s="30"/>
      <c r="H126" s="30"/>
      <c r="I126" s="31" t="s">
        <v>16</v>
      </c>
      <c r="J126" s="33"/>
      <c r="K126" s="31" t="s">
        <v>17</v>
      </c>
      <c r="L126" s="33"/>
      <c r="M126" s="31" t="s">
        <v>18</v>
      </c>
      <c r="N126" s="33"/>
      <c r="O126" s="15" t="s">
        <v>19</v>
      </c>
      <c r="P126" s="30"/>
      <c r="Q126" s="30"/>
      <c r="R126" s="29"/>
    </row>
    <row r="127" spans="1:18" s="1" customFormat="1" x14ac:dyDescent="0.25">
      <c r="A127" s="49"/>
      <c r="B127" s="73"/>
      <c r="C127" s="30"/>
      <c r="D127" s="30"/>
      <c r="E127" s="15">
        <v>1</v>
      </c>
      <c r="F127" s="15">
        <v>0</v>
      </c>
      <c r="G127" s="15">
        <v>0</v>
      </c>
      <c r="H127" s="15">
        <v>1</v>
      </c>
      <c r="I127" s="31">
        <v>0</v>
      </c>
      <c r="J127" s="33"/>
      <c r="K127" s="31">
        <v>0</v>
      </c>
      <c r="L127" s="33"/>
      <c r="M127" s="31">
        <v>0</v>
      </c>
      <c r="N127" s="33"/>
      <c r="O127" s="15">
        <v>1</v>
      </c>
      <c r="P127" s="15">
        <v>0</v>
      </c>
      <c r="Q127" s="15">
        <v>0</v>
      </c>
      <c r="R127" s="30"/>
    </row>
    <row r="128" spans="1:18" s="1" customFormat="1" ht="15" hidden="1" customHeight="1" x14ac:dyDescent="0.25">
      <c r="A128" s="49"/>
      <c r="B128" s="68" t="s">
        <v>78</v>
      </c>
      <c r="C128" s="28" t="s">
        <v>43</v>
      </c>
      <c r="D128" s="19" t="s">
        <v>12</v>
      </c>
      <c r="E128" s="2">
        <f>F128+G128+H128+P128+Q128</f>
        <v>114458.5</v>
      </c>
      <c r="F128" s="23">
        <f>F129+F130+F131+F132</f>
        <v>0</v>
      </c>
      <c r="G128" s="23">
        <f>G129+G130+G131+G132</f>
        <v>0</v>
      </c>
      <c r="H128" s="51">
        <f>H129+H130+H131+H132</f>
        <v>114458.5</v>
      </c>
      <c r="I128" s="52"/>
      <c r="J128" s="52"/>
      <c r="K128" s="52"/>
      <c r="L128" s="52"/>
      <c r="M128" s="52"/>
      <c r="N128" s="52"/>
      <c r="O128" s="53"/>
      <c r="P128" s="23">
        <f>P129+P130+P131+P132</f>
        <v>0</v>
      </c>
      <c r="Q128" s="23">
        <f>Q129+Q130+Q131+Q132</f>
        <v>0</v>
      </c>
      <c r="R128" s="28" t="s">
        <v>45</v>
      </c>
    </row>
    <row r="129" spans="1:18" s="1" customFormat="1" ht="22.5" hidden="1" customHeight="1" x14ac:dyDescent="0.25">
      <c r="A129" s="49"/>
      <c r="B129" s="69"/>
      <c r="C129" s="29"/>
      <c r="D129" s="19" t="s">
        <v>13</v>
      </c>
      <c r="E129" s="2">
        <f>F129+G129+H129+P129+Q129</f>
        <v>88882.75</v>
      </c>
      <c r="F129" s="23">
        <v>0</v>
      </c>
      <c r="G129" s="23">
        <v>0</v>
      </c>
      <c r="H129" s="51">
        <v>88882.75</v>
      </c>
      <c r="I129" s="52"/>
      <c r="J129" s="52"/>
      <c r="K129" s="52"/>
      <c r="L129" s="52"/>
      <c r="M129" s="52"/>
      <c r="N129" s="52"/>
      <c r="O129" s="53"/>
      <c r="P129" s="23">
        <v>0</v>
      </c>
      <c r="Q129" s="23">
        <v>0</v>
      </c>
      <c r="R129" s="29"/>
    </row>
    <row r="130" spans="1:18" s="1" customFormat="1" ht="33.75" hidden="1" customHeight="1" x14ac:dyDescent="0.25">
      <c r="A130" s="49"/>
      <c r="B130" s="69"/>
      <c r="C130" s="29"/>
      <c r="D130" s="19" t="s">
        <v>41</v>
      </c>
      <c r="E130" s="2">
        <f>F130+G130+H130+P130+Q130</f>
        <v>0</v>
      </c>
      <c r="F130" s="23">
        <v>0</v>
      </c>
      <c r="G130" s="23">
        <v>0</v>
      </c>
      <c r="H130" s="51">
        <v>0</v>
      </c>
      <c r="I130" s="52"/>
      <c r="J130" s="52"/>
      <c r="K130" s="52"/>
      <c r="L130" s="52"/>
      <c r="M130" s="52"/>
      <c r="N130" s="52"/>
      <c r="O130" s="53"/>
      <c r="P130" s="23">
        <v>0</v>
      </c>
      <c r="Q130" s="23">
        <v>0</v>
      </c>
      <c r="R130" s="29"/>
    </row>
    <row r="131" spans="1:18" s="1" customFormat="1" ht="22.5" hidden="1" customHeight="1" x14ac:dyDescent="0.25">
      <c r="A131" s="49"/>
      <c r="B131" s="69"/>
      <c r="C131" s="29"/>
      <c r="D131" s="19" t="s">
        <v>42</v>
      </c>
      <c r="E131" s="2">
        <f>F131+G131+H131+P131+Q131</f>
        <v>25575.75</v>
      </c>
      <c r="F131" s="23">
        <v>0</v>
      </c>
      <c r="G131" s="23">
        <v>0</v>
      </c>
      <c r="H131" s="51">
        <v>25575.75</v>
      </c>
      <c r="I131" s="52"/>
      <c r="J131" s="52"/>
      <c r="K131" s="52"/>
      <c r="L131" s="52"/>
      <c r="M131" s="52"/>
      <c r="N131" s="52"/>
      <c r="O131" s="53"/>
      <c r="P131" s="23">
        <v>0</v>
      </c>
      <c r="Q131" s="23">
        <v>0</v>
      </c>
      <c r="R131" s="29"/>
    </row>
    <row r="132" spans="1:18" s="1" customFormat="1" ht="22.5" hidden="1" customHeight="1" x14ac:dyDescent="0.25">
      <c r="A132" s="49"/>
      <c r="B132" s="70"/>
      <c r="C132" s="30"/>
      <c r="D132" s="19" t="s">
        <v>20</v>
      </c>
      <c r="E132" s="2">
        <f>F132+G132+H132+P132+Q132</f>
        <v>0</v>
      </c>
      <c r="F132" s="23">
        <v>0</v>
      </c>
      <c r="G132" s="23">
        <v>0</v>
      </c>
      <c r="H132" s="51">
        <v>0</v>
      </c>
      <c r="I132" s="52"/>
      <c r="J132" s="52"/>
      <c r="K132" s="52"/>
      <c r="L132" s="52"/>
      <c r="M132" s="52"/>
      <c r="N132" s="52"/>
      <c r="O132" s="53"/>
      <c r="P132" s="23">
        <v>0</v>
      </c>
      <c r="Q132" s="23">
        <v>0</v>
      </c>
      <c r="R132" s="29"/>
    </row>
    <row r="133" spans="1:18" s="1" customFormat="1" ht="15" hidden="1" customHeight="1" x14ac:dyDescent="0.25">
      <c r="A133" s="49"/>
      <c r="B133" s="71" t="s">
        <v>59</v>
      </c>
      <c r="C133" s="28"/>
      <c r="D133" s="28"/>
      <c r="E133" s="28" t="s">
        <v>14</v>
      </c>
      <c r="F133" s="28">
        <v>2023</v>
      </c>
      <c r="G133" s="28">
        <v>2024</v>
      </c>
      <c r="H133" s="28" t="s">
        <v>32</v>
      </c>
      <c r="I133" s="31" t="s">
        <v>15</v>
      </c>
      <c r="J133" s="32"/>
      <c r="K133" s="32"/>
      <c r="L133" s="32"/>
      <c r="M133" s="32"/>
      <c r="N133" s="32"/>
      <c r="O133" s="33"/>
      <c r="P133" s="28">
        <v>2026</v>
      </c>
      <c r="Q133" s="28">
        <v>2027</v>
      </c>
      <c r="R133" s="29"/>
    </row>
    <row r="134" spans="1:18" s="1" customFormat="1" ht="15" hidden="1" customHeight="1" x14ac:dyDescent="0.25">
      <c r="A134" s="49"/>
      <c r="B134" s="72"/>
      <c r="C134" s="29"/>
      <c r="D134" s="29"/>
      <c r="E134" s="30"/>
      <c r="F134" s="30"/>
      <c r="G134" s="30"/>
      <c r="H134" s="30"/>
      <c r="I134" s="31" t="s">
        <v>16</v>
      </c>
      <c r="J134" s="33"/>
      <c r="K134" s="31" t="s">
        <v>17</v>
      </c>
      <c r="L134" s="33"/>
      <c r="M134" s="31" t="s">
        <v>18</v>
      </c>
      <c r="N134" s="33"/>
      <c r="O134" s="15" t="s">
        <v>19</v>
      </c>
      <c r="P134" s="30"/>
      <c r="Q134" s="30"/>
      <c r="R134" s="29"/>
    </row>
    <row r="135" spans="1:18" s="1" customFormat="1" ht="15" hidden="1" customHeight="1" x14ac:dyDescent="0.25">
      <c r="A135" s="50"/>
      <c r="B135" s="73"/>
      <c r="C135" s="30"/>
      <c r="D135" s="30"/>
      <c r="E135" s="15">
        <v>1</v>
      </c>
      <c r="F135" s="15">
        <v>0</v>
      </c>
      <c r="G135" s="15">
        <v>0</v>
      </c>
      <c r="H135" s="15">
        <v>1</v>
      </c>
      <c r="I135" s="31">
        <v>0</v>
      </c>
      <c r="J135" s="33"/>
      <c r="K135" s="31">
        <v>0</v>
      </c>
      <c r="L135" s="33"/>
      <c r="M135" s="31">
        <v>0</v>
      </c>
      <c r="N135" s="33"/>
      <c r="O135" s="15">
        <v>1</v>
      </c>
      <c r="P135" s="15">
        <v>0</v>
      </c>
      <c r="Q135" s="15">
        <v>0</v>
      </c>
      <c r="R135" s="30"/>
    </row>
    <row r="136" spans="1:18" s="1" customFormat="1" ht="15" customHeight="1" x14ac:dyDescent="0.25">
      <c r="A136" s="48" t="s">
        <v>62</v>
      </c>
      <c r="B136" s="71" t="s">
        <v>85</v>
      </c>
      <c r="C136" s="28" t="s">
        <v>43</v>
      </c>
      <c r="D136" s="19" t="s">
        <v>12</v>
      </c>
      <c r="E136" s="2">
        <f>F136+G136+H136+P136+Q136</f>
        <v>106683.22</v>
      </c>
      <c r="F136" s="23">
        <f>F137+F138+F139+F140</f>
        <v>0</v>
      </c>
      <c r="G136" s="23">
        <f>G137+G138+G139+G140</f>
        <v>0</v>
      </c>
      <c r="H136" s="51">
        <f>H137+H138+H139+H140</f>
        <v>10668.32</v>
      </c>
      <c r="I136" s="52"/>
      <c r="J136" s="52"/>
      <c r="K136" s="52"/>
      <c r="L136" s="52"/>
      <c r="M136" s="52"/>
      <c r="N136" s="52"/>
      <c r="O136" s="53"/>
      <c r="P136" s="23">
        <f>P137+P138+P139+P140</f>
        <v>96014.9</v>
      </c>
      <c r="Q136" s="23">
        <f>Q137+Q138+Q139+Q140</f>
        <v>0</v>
      </c>
      <c r="R136" s="28" t="s">
        <v>45</v>
      </c>
    </row>
    <row r="137" spans="1:18" s="1" customFormat="1" ht="22.5" x14ac:dyDescent="0.25">
      <c r="A137" s="49"/>
      <c r="B137" s="72"/>
      <c r="C137" s="29"/>
      <c r="D137" s="19" t="s">
        <v>13</v>
      </c>
      <c r="E137" s="2">
        <f>F137+G137+H137+P137+Q137</f>
        <v>81078.25</v>
      </c>
      <c r="F137" s="23">
        <v>0</v>
      </c>
      <c r="G137" s="23">
        <v>0</v>
      </c>
      <c r="H137" s="51">
        <v>8106.92</v>
      </c>
      <c r="I137" s="52"/>
      <c r="J137" s="52"/>
      <c r="K137" s="52"/>
      <c r="L137" s="52"/>
      <c r="M137" s="52"/>
      <c r="N137" s="52"/>
      <c r="O137" s="53"/>
      <c r="P137" s="23">
        <v>72971.33</v>
      </c>
      <c r="Q137" s="23">
        <v>0</v>
      </c>
      <c r="R137" s="29"/>
    </row>
    <row r="138" spans="1:18" s="1" customFormat="1" ht="25.5" customHeight="1" x14ac:dyDescent="0.25">
      <c r="A138" s="49"/>
      <c r="B138" s="72"/>
      <c r="C138" s="29"/>
      <c r="D138" s="19" t="s">
        <v>41</v>
      </c>
      <c r="E138" s="2">
        <f>F138+G138+H138+P138+Q138</f>
        <v>0</v>
      </c>
      <c r="F138" s="23">
        <v>0</v>
      </c>
      <c r="G138" s="23">
        <v>0</v>
      </c>
      <c r="H138" s="51">
        <v>0</v>
      </c>
      <c r="I138" s="52"/>
      <c r="J138" s="52"/>
      <c r="K138" s="52"/>
      <c r="L138" s="52"/>
      <c r="M138" s="52"/>
      <c r="N138" s="52"/>
      <c r="O138" s="53"/>
      <c r="P138" s="23">
        <v>0</v>
      </c>
      <c r="Q138" s="23">
        <v>0</v>
      </c>
      <c r="R138" s="29"/>
    </row>
    <row r="139" spans="1:18" s="1" customFormat="1" ht="22.5" x14ac:dyDescent="0.25">
      <c r="A139" s="49"/>
      <c r="B139" s="72"/>
      <c r="C139" s="29"/>
      <c r="D139" s="19" t="s">
        <v>42</v>
      </c>
      <c r="E139" s="2">
        <f>F139+G139+H139+P139+Q139</f>
        <v>25604.97</v>
      </c>
      <c r="F139" s="23">
        <v>0</v>
      </c>
      <c r="G139" s="23">
        <v>0</v>
      </c>
      <c r="H139" s="51">
        <v>2561.4</v>
      </c>
      <c r="I139" s="52"/>
      <c r="J139" s="52"/>
      <c r="K139" s="52"/>
      <c r="L139" s="52"/>
      <c r="M139" s="52"/>
      <c r="N139" s="52"/>
      <c r="O139" s="53"/>
      <c r="P139" s="23">
        <v>23043.57</v>
      </c>
      <c r="Q139" s="23">
        <v>0</v>
      </c>
      <c r="R139" s="29"/>
    </row>
    <row r="140" spans="1:18" s="1" customFormat="1" ht="26.25" customHeight="1" x14ac:dyDescent="0.25">
      <c r="A140" s="49"/>
      <c r="B140" s="72"/>
      <c r="C140" s="30"/>
      <c r="D140" s="19" t="s">
        <v>20</v>
      </c>
      <c r="E140" s="2">
        <f>F140+G140+H140+P140+Q140</f>
        <v>0</v>
      </c>
      <c r="F140" s="23">
        <v>0</v>
      </c>
      <c r="G140" s="23">
        <v>0</v>
      </c>
      <c r="H140" s="51">
        <v>0</v>
      </c>
      <c r="I140" s="52"/>
      <c r="J140" s="52"/>
      <c r="K140" s="52"/>
      <c r="L140" s="52"/>
      <c r="M140" s="52"/>
      <c r="N140" s="52"/>
      <c r="O140" s="53"/>
      <c r="P140" s="23">
        <v>0</v>
      </c>
      <c r="Q140" s="23">
        <v>0</v>
      </c>
      <c r="R140" s="29"/>
    </row>
    <row r="141" spans="1:18" s="1" customFormat="1" ht="17.25" customHeight="1" x14ac:dyDescent="0.25">
      <c r="A141" s="49"/>
      <c r="B141" s="68" t="s">
        <v>84</v>
      </c>
      <c r="C141" s="28"/>
      <c r="D141" s="28"/>
      <c r="E141" s="28" t="s">
        <v>14</v>
      </c>
      <c r="F141" s="28">
        <v>2023</v>
      </c>
      <c r="G141" s="28">
        <v>2024</v>
      </c>
      <c r="H141" s="28" t="s">
        <v>32</v>
      </c>
      <c r="I141" s="31" t="s">
        <v>15</v>
      </c>
      <c r="J141" s="32"/>
      <c r="K141" s="32"/>
      <c r="L141" s="32"/>
      <c r="M141" s="32"/>
      <c r="N141" s="32"/>
      <c r="O141" s="33"/>
      <c r="P141" s="28">
        <v>2026</v>
      </c>
      <c r="Q141" s="28">
        <v>2027</v>
      </c>
      <c r="R141" s="29"/>
    </row>
    <row r="142" spans="1:18" s="1" customFormat="1" x14ac:dyDescent="0.25">
      <c r="A142" s="49"/>
      <c r="B142" s="69"/>
      <c r="C142" s="29"/>
      <c r="D142" s="29"/>
      <c r="E142" s="30"/>
      <c r="F142" s="30"/>
      <c r="G142" s="30"/>
      <c r="H142" s="30"/>
      <c r="I142" s="31" t="s">
        <v>16</v>
      </c>
      <c r="J142" s="33"/>
      <c r="K142" s="31" t="s">
        <v>17</v>
      </c>
      <c r="L142" s="33"/>
      <c r="M142" s="31" t="s">
        <v>18</v>
      </c>
      <c r="N142" s="33"/>
      <c r="O142" s="15" t="s">
        <v>19</v>
      </c>
      <c r="P142" s="30"/>
      <c r="Q142" s="30"/>
      <c r="R142" s="29"/>
    </row>
    <row r="143" spans="1:18" s="1" customFormat="1" x14ac:dyDescent="0.25">
      <c r="A143" s="50"/>
      <c r="B143" s="70"/>
      <c r="C143" s="30"/>
      <c r="D143" s="30"/>
      <c r="E143" s="15">
        <v>1</v>
      </c>
      <c r="F143" s="15">
        <v>0</v>
      </c>
      <c r="G143" s="15">
        <v>0</v>
      </c>
      <c r="H143" s="15">
        <v>0</v>
      </c>
      <c r="I143" s="31">
        <v>0</v>
      </c>
      <c r="J143" s="33"/>
      <c r="K143" s="31">
        <v>0</v>
      </c>
      <c r="L143" s="33"/>
      <c r="M143" s="31">
        <v>0</v>
      </c>
      <c r="N143" s="33"/>
      <c r="O143" s="15">
        <v>0</v>
      </c>
      <c r="P143" s="15">
        <v>1</v>
      </c>
      <c r="Q143" s="15">
        <v>0</v>
      </c>
      <c r="R143" s="30"/>
    </row>
    <row r="144" spans="1:18" s="1" customFormat="1" ht="15" customHeight="1" x14ac:dyDescent="0.25">
      <c r="A144" s="49" t="s">
        <v>105</v>
      </c>
      <c r="B144" s="71" t="s">
        <v>86</v>
      </c>
      <c r="C144" s="28" t="s">
        <v>43</v>
      </c>
      <c r="D144" s="26" t="s">
        <v>12</v>
      </c>
      <c r="E144" s="2">
        <f t="shared" ref="E144:E153" si="8">F144+G144+H144+P144+Q144</f>
        <v>106683.22</v>
      </c>
      <c r="F144" s="23">
        <f>F145+F146+F147+F148</f>
        <v>0</v>
      </c>
      <c r="G144" s="23">
        <f>G145+G146+G147+G148</f>
        <v>0</v>
      </c>
      <c r="H144" s="51">
        <f>H145+H146+H147+H148</f>
        <v>10668.32</v>
      </c>
      <c r="I144" s="52"/>
      <c r="J144" s="52"/>
      <c r="K144" s="52"/>
      <c r="L144" s="52"/>
      <c r="M144" s="52"/>
      <c r="N144" s="52"/>
      <c r="O144" s="53"/>
      <c r="P144" s="23">
        <f>P145+P146+P147+P148</f>
        <v>96014.9</v>
      </c>
      <c r="Q144" s="23">
        <f>Q145+Q146+Q147+Q148</f>
        <v>0</v>
      </c>
      <c r="R144" s="28" t="s">
        <v>87</v>
      </c>
    </row>
    <row r="145" spans="1:18" s="1" customFormat="1" ht="22.5" x14ac:dyDescent="0.25">
      <c r="A145" s="49"/>
      <c r="B145" s="72"/>
      <c r="C145" s="29"/>
      <c r="D145" s="19" t="s">
        <v>13</v>
      </c>
      <c r="E145" s="2">
        <f t="shared" si="8"/>
        <v>81078.25</v>
      </c>
      <c r="F145" s="23">
        <v>0</v>
      </c>
      <c r="G145" s="23">
        <v>0</v>
      </c>
      <c r="H145" s="51">
        <v>8106.92</v>
      </c>
      <c r="I145" s="52"/>
      <c r="J145" s="52"/>
      <c r="K145" s="52"/>
      <c r="L145" s="52"/>
      <c r="M145" s="52"/>
      <c r="N145" s="52"/>
      <c r="O145" s="53"/>
      <c r="P145" s="23">
        <v>72971.33</v>
      </c>
      <c r="Q145" s="23">
        <v>0</v>
      </c>
      <c r="R145" s="29"/>
    </row>
    <row r="146" spans="1:18" s="1" customFormat="1" ht="22.5" x14ac:dyDescent="0.25">
      <c r="A146" s="49"/>
      <c r="B146" s="72"/>
      <c r="C146" s="29"/>
      <c r="D146" s="19" t="s">
        <v>41</v>
      </c>
      <c r="E146" s="2">
        <f t="shared" si="8"/>
        <v>0</v>
      </c>
      <c r="F146" s="23">
        <v>0</v>
      </c>
      <c r="G146" s="23">
        <v>0</v>
      </c>
      <c r="H146" s="51">
        <v>0</v>
      </c>
      <c r="I146" s="52"/>
      <c r="J146" s="52"/>
      <c r="K146" s="52"/>
      <c r="L146" s="52"/>
      <c r="M146" s="52"/>
      <c r="N146" s="52"/>
      <c r="O146" s="53"/>
      <c r="P146" s="23">
        <v>0</v>
      </c>
      <c r="Q146" s="23">
        <v>0</v>
      </c>
      <c r="R146" s="29"/>
    </row>
    <row r="147" spans="1:18" s="1" customFormat="1" ht="22.5" x14ac:dyDescent="0.25">
      <c r="A147" s="49"/>
      <c r="B147" s="72"/>
      <c r="C147" s="29"/>
      <c r="D147" s="19" t="s">
        <v>42</v>
      </c>
      <c r="E147" s="2">
        <f t="shared" si="8"/>
        <v>25604.97</v>
      </c>
      <c r="F147" s="23">
        <v>0</v>
      </c>
      <c r="G147" s="23">
        <v>0</v>
      </c>
      <c r="H147" s="51">
        <v>2561.4</v>
      </c>
      <c r="I147" s="52"/>
      <c r="J147" s="52"/>
      <c r="K147" s="52"/>
      <c r="L147" s="52"/>
      <c r="M147" s="52"/>
      <c r="N147" s="52"/>
      <c r="O147" s="53"/>
      <c r="P147" s="23">
        <v>23043.57</v>
      </c>
      <c r="Q147" s="23">
        <v>0</v>
      </c>
      <c r="R147" s="29"/>
    </row>
    <row r="148" spans="1:18" s="1" customFormat="1" ht="22.5" x14ac:dyDescent="0.25">
      <c r="A148" s="50"/>
      <c r="B148" s="73"/>
      <c r="C148" s="30"/>
      <c r="D148" s="19" t="s">
        <v>20</v>
      </c>
      <c r="E148" s="2">
        <f t="shared" si="8"/>
        <v>0</v>
      </c>
      <c r="F148" s="23">
        <v>0</v>
      </c>
      <c r="G148" s="23">
        <v>0</v>
      </c>
      <c r="H148" s="51">
        <v>0</v>
      </c>
      <c r="I148" s="52"/>
      <c r="J148" s="52"/>
      <c r="K148" s="52"/>
      <c r="L148" s="52"/>
      <c r="M148" s="52"/>
      <c r="N148" s="52"/>
      <c r="O148" s="53"/>
      <c r="P148" s="23">
        <v>0</v>
      </c>
      <c r="Q148" s="23">
        <v>0</v>
      </c>
      <c r="R148" s="30"/>
    </row>
    <row r="149" spans="1:18" s="1" customFormat="1" ht="15" customHeight="1" x14ac:dyDescent="0.25">
      <c r="A149" s="48" t="s">
        <v>63</v>
      </c>
      <c r="B149" s="54" t="s">
        <v>68</v>
      </c>
      <c r="C149" s="28" t="s">
        <v>43</v>
      </c>
      <c r="D149" s="19" t="s">
        <v>12</v>
      </c>
      <c r="E149" s="2">
        <f t="shared" si="8"/>
        <v>180000</v>
      </c>
      <c r="F149" s="23">
        <f>F150+F151+F152+F153</f>
        <v>0</v>
      </c>
      <c r="G149" s="23">
        <f>G150+G151+G152+G153</f>
        <v>0</v>
      </c>
      <c r="H149" s="51">
        <f>H150+H151+H152+H153</f>
        <v>60000</v>
      </c>
      <c r="I149" s="52"/>
      <c r="J149" s="52"/>
      <c r="K149" s="52"/>
      <c r="L149" s="52"/>
      <c r="M149" s="52"/>
      <c r="N149" s="52"/>
      <c r="O149" s="53"/>
      <c r="P149" s="23">
        <f>P150+P151+P152+P153</f>
        <v>60000</v>
      </c>
      <c r="Q149" s="23">
        <f>Q150+Q151+Q152+Q153</f>
        <v>60000</v>
      </c>
      <c r="R149" s="28" t="s">
        <v>67</v>
      </c>
    </row>
    <row r="150" spans="1:18" s="1" customFormat="1" ht="22.5" x14ac:dyDescent="0.25">
      <c r="A150" s="49"/>
      <c r="B150" s="55"/>
      <c r="C150" s="29"/>
      <c r="D150" s="19" t="s">
        <v>13</v>
      </c>
      <c r="E150" s="2">
        <f t="shared" si="8"/>
        <v>0</v>
      </c>
      <c r="F150" s="23">
        <v>0</v>
      </c>
      <c r="G150" s="23">
        <v>0</v>
      </c>
      <c r="H150" s="51">
        <v>0</v>
      </c>
      <c r="I150" s="52"/>
      <c r="J150" s="52"/>
      <c r="K150" s="52"/>
      <c r="L150" s="52"/>
      <c r="M150" s="52"/>
      <c r="N150" s="52"/>
      <c r="O150" s="53"/>
      <c r="P150" s="23">
        <v>0</v>
      </c>
      <c r="Q150" s="23">
        <v>0</v>
      </c>
      <c r="R150" s="29"/>
    </row>
    <row r="151" spans="1:18" s="1" customFormat="1" ht="22.5" x14ac:dyDescent="0.25">
      <c r="A151" s="49"/>
      <c r="B151" s="55"/>
      <c r="C151" s="29"/>
      <c r="D151" s="19" t="s">
        <v>41</v>
      </c>
      <c r="E151" s="2">
        <f t="shared" si="8"/>
        <v>0</v>
      </c>
      <c r="F151" s="23">
        <v>0</v>
      </c>
      <c r="G151" s="23">
        <v>0</v>
      </c>
      <c r="H151" s="51">
        <v>0</v>
      </c>
      <c r="I151" s="52"/>
      <c r="J151" s="52"/>
      <c r="K151" s="52"/>
      <c r="L151" s="52"/>
      <c r="M151" s="52"/>
      <c r="N151" s="52"/>
      <c r="O151" s="53"/>
      <c r="P151" s="23">
        <v>0</v>
      </c>
      <c r="Q151" s="23">
        <v>0</v>
      </c>
      <c r="R151" s="29"/>
    </row>
    <row r="152" spans="1:18" s="1" customFormat="1" ht="22.5" x14ac:dyDescent="0.25">
      <c r="A152" s="49"/>
      <c r="B152" s="55"/>
      <c r="C152" s="29"/>
      <c r="D152" s="19" t="s">
        <v>42</v>
      </c>
      <c r="E152" s="2">
        <f t="shared" si="8"/>
        <v>0</v>
      </c>
      <c r="F152" s="23">
        <v>0</v>
      </c>
      <c r="G152" s="23">
        <v>0</v>
      </c>
      <c r="H152" s="51">
        <v>0</v>
      </c>
      <c r="I152" s="52"/>
      <c r="J152" s="52"/>
      <c r="K152" s="52"/>
      <c r="L152" s="52"/>
      <c r="M152" s="52"/>
      <c r="N152" s="52"/>
      <c r="O152" s="53"/>
      <c r="P152" s="23">
        <v>0</v>
      </c>
      <c r="Q152" s="23">
        <v>0</v>
      </c>
      <c r="R152" s="29"/>
    </row>
    <row r="153" spans="1:18" s="1" customFormat="1" ht="22.5" x14ac:dyDescent="0.25">
      <c r="A153" s="49"/>
      <c r="B153" s="56"/>
      <c r="C153" s="30"/>
      <c r="D153" s="19" t="s">
        <v>20</v>
      </c>
      <c r="E153" s="2">
        <f t="shared" si="8"/>
        <v>180000</v>
      </c>
      <c r="F153" s="23">
        <v>0</v>
      </c>
      <c r="G153" s="23">
        <v>0</v>
      </c>
      <c r="H153" s="51">
        <v>60000</v>
      </c>
      <c r="I153" s="52"/>
      <c r="J153" s="52"/>
      <c r="K153" s="52"/>
      <c r="L153" s="52"/>
      <c r="M153" s="52"/>
      <c r="N153" s="52"/>
      <c r="O153" s="53"/>
      <c r="P153" s="23">
        <v>60000</v>
      </c>
      <c r="Q153" s="23">
        <v>60000</v>
      </c>
      <c r="R153" s="29"/>
    </row>
    <row r="154" spans="1:18" s="1" customFormat="1" ht="15" customHeight="1" x14ac:dyDescent="0.25">
      <c r="A154" s="49"/>
      <c r="B154" s="68" t="s">
        <v>66</v>
      </c>
      <c r="C154" s="28"/>
      <c r="D154" s="28"/>
      <c r="E154" s="28" t="s">
        <v>14</v>
      </c>
      <c r="F154" s="28">
        <v>2023</v>
      </c>
      <c r="G154" s="28">
        <v>2024</v>
      </c>
      <c r="H154" s="28" t="s">
        <v>32</v>
      </c>
      <c r="I154" s="31" t="s">
        <v>15</v>
      </c>
      <c r="J154" s="32"/>
      <c r="K154" s="32"/>
      <c r="L154" s="32"/>
      <c r="M154" s="32"/>
      <c r="N154" s="32"/>
      <c r="O154" s="33"/>
      <c r="P154" s="28">
        <v>2026</v>
      </c>
      <c r="Q154" s="28">
        <v>2027</v>
      </c>
      <c r="R154" s="29"/>
    </row>
    <row r="155" spans="1:18" s="1" customFormat="1" x14ac:dyDescent="0.25">
      <c r="A155" s="49"/>
      <c r="B155" s="69"/>
      <c r="C155" s="29"/>
      <c r="D155" s="29"/>
      <c r="E155" s="30"/>
      <c r="F155" s="30"/>
      <c r="G155" s="30"/>
      <c r="H155" s="30"/>
      <c r="I155" s="31" t="s">
        <v>16</v>
      </c>
      <c r="J155" s="33"/>
      <c r="K155" s="31" t="s">
        <v>17</v>
      </c>
      <c r="L155" s="33"/>
      <c r="M155" s="31" t="s">
        <v>18</v>
      </c>
      <c r="N155" s="33"/>
      <c r="O155" s="15" t="s">
        <v>19</v>
      </c>
      <c r="P155" s="30"/>
      <c r="Q155" s="30"/>
      <c r="R155" s="29"/>
    </row>
    <row r="156" spans="1:18" s="1" customFormat="1" x14ac:dyDescent="0.25">
      <c r="A156" s="50"/>
      <c r="B156" s="70"/>
      <c r="C156" s="30"/>
      <c r="D156" s="30"/>
      <c r="E156" s="15">
        <v>6</v>
      </c>
      <c r="F156" s="15">
        <v>0</v>
      </c>
      <c r="G156" s="15">
        <v>0</v>
      </c>
      <c r="H156" s="15">
        <v>2</v>
      </c>
      <c r="I156" s="31">
        <v>0</v>
      </c>
      <c r="J156" s="33"/>
      <c r="K156" s="31">
        <v>0</v>
      </c>
      <c r="L156" s="33"/>
      <c r="M156" s="31">
        <v>0</v>
      </c>
      <c r="N156" s="33"/>
      <c r="O156" s="15">
        <v>2</v>
      </c>
      <c r="P156" s="15">
        <v>2</v>
      </c>
      <c r="Q156" s="15">
        <v>2</v>
      </c>
      <c r="R156" s="30"/>
    </row>
    <row r="157" spans="1:18" ht="15" customHeight="1" x14ac:dyDescent="0.25">
      <c r="A157" s="48" t="s">
        <v>71</v>
      </c>
      <c r="B157" s="54" t="s">
        <v>69</v>
      </c>
      <c r="C157" s="28" t="s">
        <v>43</v>
      </c>
      <c r="D157" s="19" t="s">
        <v>12</v>
      </c>
      <c r="E157" s="2">
        <f>F157+G157+H157+P157+Q157</f>
        <v>26934.677169999999</v>
      </c>
      <c r="F157" s="2">
        <f>F158+F159+F160+F161</f>
        <v>0</v>
      </c>
      <c r="G157" s="23">
        <f>G158+G159+G160+G161</f>
        <v>0</v>
      </c>
      <c r="H157" s="51">
        <f>H158+H159+H160+H161</f>
        <v>26934.677169999999</v>
      </c>
      <c r="I157" s="52"/>
      <c r="J157" s="52"/>
      <c r="K157" s="52"/>
      <c r="L157" s="52"/>
      <c r="M157" s="52"/>
      <c r="N157" s="52"/>
      <c r="O157" s="53"/>
      <c r="P157" s="2">
        <f>P158+P159+P160+P161</f>
        <v>0</v>
      </c>
      <c r="Q157" s="2">
        <f>Q158+Q159+Q160+Q161</f>
        <v>0</v>
      </c>
      <c r="R157" s="28" t="s">
        <v>45</v>
      </c>
    </row>
    <row r="158" spans="1:18" ht="22.5" x14ac:dyDescent="0.25">
      <c r="A158" s="49"/>
      <c r="B158" s="55"/>
      <c r="C158" s="29"/>
      <c r="D158" s="19" t="s">
        <v>13</v>
      </c>
      <c r="E158" s="2">
        <f>F158+G158+H158+P158+Q158</f>
        <v>0</v>
      </c>
      <c r="F158" s="23">
        <v>0</v>
      </c>
      <c r="G158" s="23">
        <v>0</v>
      </c>
      <c r="H158" s="51">
        <v>0</v>
      </c>
      <c r="I158" s="52"/>
      <c r="J158" s="52"/>
      <c r="K158" s="52"/>
      <c r="L158" s="52"/>
      <c r="M158" s="52"/>
      <c r="N158" s="52"/>
      <c r="O158" s="53"/>
      <c r="P158" s="23">
        <v>0</v>
      </c>
      <c r="Q158" s="23">
        <v>0</v>
      </c>
      <c r="R158" s="29"/>
    </row>
    <row r="159" spans="1:18" ht="22.5" x14ac:dyDescent="0.25">
      <c r="A159" s="49"/>
      <c r="B159" s="55"/>
      <c r="C159" s="29"/>
      <c r="D159" s="19" t="s">
        <v>41</v>
      </c>
      <c r="E159" s="2">
        <f>F159+G159+H159+P159+Q159</f>
        <v>0</v>
      </c>
      <c r="F159" s="23">
        <v>0</v>
      </c>
      <c r="G159" s="23">
        <v>0</v>
      </c>
      <c r="H159" s="51">
        <v>0</v>
      </c>
      <c r="I159" s="52"/>
      <c r="J159" s="52"/>
      <c r="K159" s="52"/>
      <c r="L159" s="52"/>
      <c r="M159" s="52"/>
      <c r="N159" s="52"/>
      <c r="O159" s="53"/>
      <c r="P159" s="23">
        <v>0</v>
      </c>
      <c r="Q159" s="23">
        <v>0</v>
      </c>
      <c r="R159" s="29"/>
    </row>
    <row r="160" spans="1:18" ht="22.5" x14ac:dyDescent="0.25">
      <c r="A160" s="49"/>
      <c r="B160" s="55"/>
      <c r="C160" s="29"/>
      <c r="D160" s="19" t="s">
        <v>42</v>
      </c>
      <c r="E160" s="2">
        <f>F160+G160+H160+P160+Q160</f>
        <v>26934.677169999999</v>
      </c>
      <c r="F160" s="23">
        <v>0</v>
      </c>
      <c r="G160" s="23">
        <v>0</v>
      </c>
      <c r="H160" s="51">
        <f>H168</f>
        <v>26934.677169999999</v>
      </c>
      <c r="I160" s="52"/>
      <c r="J160" s="52"/>
      <c r="K160" s="52"/>
      <c r="L160" s="52"/>
      <c r="M160" s="52"/>
      <c r="N160" s="52"/>
      <c r="O160" s="53"/>
      <c r="P160" s="23">
        <v>0</v>
      </c>
      <c r="Q160" s="23">
        <v>0</v>
      </c>
      <c r="R160" s="29"/>
    </row>
    <row r="161" spans="1:18" ht="22.5" x14ac:dyDescent="0.25">
      <c r="A161" s="49"/>
      <c r="B161" s="56"/>
      <c r="C161" s="30"/>
      <c r="D161" s="19" t="s">
        <v>20</v>
      </c>
      <c r="E161" s="2">
        <f>F161+G161+H161+P161+Q161</f>
        <v>0</v>
      </c>
      <c r="F161" s="23">
        <v>0</v>
      </c>
      <c r="G161" s="23">
        <v>0</v>
      </c>
      <c r="H161" s="51">
        <v>0</v>
      </c>
      <c r="I161" s="52"/>
      <c r="J161" s="52"/>
      <c r="K161" s="52"/>
      <c r="L161" s="52"/>
      <c r="M161" s="52"/>
      <c r="N161" s="52"/>
      <c r="O161" s="53"/>
      <c r="P161" s="23">
        <v>0</v>
      </c>
      <c r="Q161" s="23">
        <v>0</v>
      </c>
      <c r="R161" s="29"/>
    </row>
    <row r="162" spans="1:18" ht="15" customHeight="1" x14ac:dyDescent="0.25">
      <c r="A162" s="49"/>
      <c r="B162" s="54" t="s">
        <v>73</v>
      </c>
      <c r="C162" s="44"/>
      <c r="D162" s="45"/>
      <c r="E162" s="28" t="s">
        <v>14</v>
      </c>
      <c r="F162" s="28">
        <v>2023</v>
      </c>
      <c r="G162" s="28">
        <v>2024</v>
      </c>
      <c r="H162" s="28" t="s">
        <v>32</v>
      </c>
      <c r="I162" s="31" t="s">
        <v>15</v>
      </c>
      <c r="J162" s="32"/>
      <c r="K162" s="32"/>
      <c r="L162" s="32"/>
      <c r="M162" s="32"/>
      <c r="N162" s="32"/>
      <c r="O162" s="33"/>
      <c r="P162" s="28">
        <v>2026</v>
      </c>
      <c r="Q162" s="28">
        <v>2027</v>
      </c>
      <c r="R162" s="29"/>
    </row>
    <row r="163" spans="1:18" x14ac:dyDescent="0.25">
      <c r="A163" s="49"/>
      <c r="B163" s="55"/>
      <c r="C163" s="42"/>
      <c r="D163" s="46"/>
      <c r="E163" s="30"/>
      <c r="F163" s="30"/>
      <c r="G163" s="30"/>
      <c r="H163" s="30"/>
      <c r="I163" s="31" t="s">
        <v>16</v>
      </c>
      <c r="J163" s="33"/>
      <c r="K163" s="31" t="s">
        <v>17</v>
      </c>
      <c r="L163" s="33"/>
      <c r="M163" s="31" t="s">
        <v>18</v>
      </c>
      <c r="N163" s="33"/>
      <c r="O163" s="15" t="s">
        <v>19</v>
      </c>
      <c r="P163" s="30"/>
      <c r="Q163" s="30"/>
      <c r="R163" s="29"/>
    </row>
    <row r="164" spans="1:18" x14ac:dyDescent="0.25">
      <c r="A164" s="50"/>
      <c r="B164" s="56"/>
      <c r="C164" s="43"/>
      <c r="D164" s="47"/>
      <c r="E164" s="15" t="s">
        <v>99</v>
      </c>
      <c r="F164" s="15" t="s">
        <v>99</v>
      </c>
      <c r="G164" s="15" t="s">
        <v>99</v>
      </c>
      <c r="H164" s="15" t="s">
        <v>99</v>
      </c>
      <c r="I164" s="31" t="s">
        <v>99</v>
      </c>
      <c r="J164" s="33"/>
      <c r="K164" s="31" t="s">
        <v>99</v>
      </c>
      <c r="L164" s="33"/>
      <c r="M164" s="31" t="s">
        <v>99</v>
      </c>
      <c r="N164" s="33"/>
      <c r="O164" s="15" t="s">
        <v>99</v>
      </c>
      <c r="P164" s="15" t="s">
        <v>99</v>
      </c>
      <c r="Q164" s="15" t="s">
        <v>99</v>
      </c>
      <c r="R164" s="30"/>
    </row>
    <row r="165" spans="1:18" ht="15" customHeight="1" x14ac:dyDescent="0.25">
      <c r="A165" s="48" t="s">
        <v>106</v>
      </c>
      <c r="B165" s="54" t="s">
        <v>83</v>
      </c>
      <c r="C165" s="28" t="s">
        <v>43</v>
      </c>
      <c r="D165" s="19" t="s">
        <v>12</v>
      </c>
      <c r="E165" s="2">
        <f t="shared" ref="E165:E191" si="9">F165+G165+H165+P165+Q165</f>
        <v>26934.677169999999</v>
      </c>
      <c r="F165" s="2">
        <f>F166+F167+F168+F169</f>
        <v>0</v>
      </c>
      <c r="G165" s="23">
        <f>G166+G167+G168+G169</f>
        <v>0</v>
      </c>
      <c r="H165" s="51">
        <f>H166+H167+H168+H169</f>
        <v>26934.677169999999</v>
      </c>
      <c r="I165" s="52"/>
      <c r="J165" s="52"/>
      <c r="K165" s="52"/>
      <c r="L165" s="52"/>
      <c r="M165" s="52"/>
      <c r="N165" s="52"/>
      <c r="O165" s="53"/>
      <c r="P165" s="2">
        <f>P166+P167+P168+P169</f>
        <v>0</v>
      </c>
      <c r="Q165" s="2">
        <f>Q166+Q167+Q168+Q169</f>
        <v>0</v>
      </c>
      <c r="R165" s="28" t="s">
        <v>45</v>
      </c>
    </row>
    <row r="166" spans="1:18" ht="22.5" x14ac:dyDescent="0.25">
      <c r="A166" s="49"/>
      <c r="B166" s="55"/>
      <c r="C166" s="29"/>
      <c r="D166" s="19" t="s">
        <v>13</v>
      </c>
      <c r="E166" s="2">
        <f t="shared" si="9"/>
        <v>0</v>
      </c>
      <c r="F166" s="23">
        <v>0</v>
      </c>
      <c r="G166" s="23">
        <v>0</v>
      </c>
      <c r="H166" s="51">
        <v>0</v>
      </c>
      <c r="I166" s="52"/>
      <c r="J166" s="52"/>
      <c r="K166" s="52"/>
      <c r="L166" s="52"/>
      <c r="M166" s="52"/>
      <c r="N166" s="52"/>
      <c r="O166" s="53"/>
      <c r="P166" s="23">
        <v>0</v>
      </c>
      <c r="Q166" s="23">
        <v>0</v>
      </c>
      <c r="R166" s="29"/>
    </row>
    <row r="167" spans="1:18" ht="22.5" x14ac:dyDescent="0.25">
      <c r="A167" s="49"/>
      <c r="B167" s="55"/>
      <c r="C167" s="29"/>
      <c r="D167" s="19" t="s">
        <v>41</v>
      </c>
      <c r="E167" s="2">
        <f t="shared" si="9"/>
        <v>0</v>
      </c>
      <c r="F167" s="23">
        <v>0</v>
      </c>
      <c r="G167" s="23">
        <v>0</v>
      </c>
      <c r="H167" s="51">
        <v>0</v>
      </c>
      <c r="I167" s="52"/>
      <c r="J167" s="52"/>
      <c r="K167" s="52"/>
      <c r="L167" s="52"/>
      <c r="M167" s="52"/>
      <c r="N167" s="52"/>
      <c r="O167" s="53"/>
      <c r="P167" s="23">
        <v>0</v>
      </c>
      <c r="Q167" s="23">
        <v>0</v>
      </c>
      <c r="R167" s="29"/>
    </row>
    <row r="168" spans="1:18" ht="22.5" x14ac:dyDescent="0.25">
      <c r="A168" s="49"/>
      <c r="B168" s="55"/>
      <c r="C168" s="29"/>
      <c r="D168" s="19" t="s">
        <v>42</v>
      </c>
      <c r="E168" s="2">
        <f t="shared" si="9"/>
        <v>26934.677169999999</v>
      </c>
      <c r="F168" s="23">
        <v>0</v>
      </c>
      <c r="G168" s="23">
        <v>0</v>
      </c>
      <c r="H168" s="51">
        <v>26934.677169999999</v>
      </c>
      <c r="I168" s="52"/>
      <c r="J168" s="52"/>
      <c r="K168" s="52"/>
      <c r="L168" s="52"/>
      <c r="M168" s="52"/>
      <c r="N168" s="52"/>
      <c r="O168" s="53"/>
      <c r="P168" s="23">
        <v>0</v>
      </c>
      <c r="Q168" s="23">
        <v>0</v>
      </c>
      <c r="R168" s="29"/>
    </row>
    <row r="169" spans="1:18" ht="22.5" x14ac:dyDescent="0.25">
      <c r="A169" s="50"/>
      <c r="B169" s="56"/>
      <c r="C169" s="30"/>
      <c r="D169" s="19" t="s">
        <v>20</v>
      </c>
      <c r="E169" s="2">
        <f t="shared" si="9"/>
        <v>0</v>
      </c>
      <c r="F169" s="23">
        <v>0</v>
      </c>
      <c r="G169" s="23">
        <v>0</v>
      </c>
      <c r="H169" s="51">
        <v>0</v>
      </c>
      <c r="I169" s="52"/>
      <c r="J169" s="52"/>
      <c r="K169" s="52"/>
      <c r="L169" s="52"/>
      <c r="M169" s="52"/>
      <c r="N169" s="52"/>
      <c r="O169" s="53"/>
      <c r="P169" s="23">
        <v>0</v>
      </c>
      <c r="Q169" s="23">
        <v>0</v>
      </c>
      <c r="R169" s="30"/>
    </row>
    <row r="170" spans="1:18" ht="15" customHeight="1" x14ac:dyDescent="0.25">
      <c r="A170" s="48" t="s">
        <v>91</v>
      </c>
      <c r="B170" s="54" t="s">
        <v>70</v>
      </c>
      <c r="C170" s="28" t="s">
        <v>43</v>
      </c>
      <c r="D170" s="19" t="s">
        <v>12</v>
      </c>
      <c r="E170" s="23">
        <v>0</v>
      </c>
      <c r="F170" s="23">
        <v>0</v>
      </c>
      <c r="G170" s="23">
        <v>0</v>
      </c>
      <c r="H170" s="51">
        <v>0</v>
      </c>
      <c r="I170" s="52"/>
      <c r="J170" s="52"/>
      <c r="K170" s="52"/>
      <c r="L170" s="52"/>
      <c r="M170" s="52"/>
      <c r="N170" s="52"/>
      <c r="O170" s="53"/>
      <c r="P170" s="23">
        <v>0</v>
      </c>
      <c r="Q170" s="23">
        <v>0</v>
      </c>
      <c r="R170" s="28" t="s">
        <v>67</v>
      </c>
    </row>
    <row r="171" spans="1:18" ht="22.5" x14ac:dyDescent="0.25">
      <c r="A171" s="49"/>
      <c r="B171" s="55"/>
      <c r="C171" s="29"/>
      <c r="D171" s="19" t="s">
        <v>13</v>
      </c>
      <c r="E171" s="23">
        <v>0</v>
      </c>
      <c r="F171" s="23">
        <v>0</v>
      </c>
      <c r="G171" s="23">
        <v>0</v>
      </c>
      <c r="H171" s="51">
        <v>0</v>
      </c>
      <c r="I171" s="52"/>
      <c r="J171" s="52"/>
      <c r="K171" s="52"/>
      <c r="L171" s="52"/>
      <c r="M171" s="52"/>
      <c r="N171" s="52"/>
      <c r="O171" s="53"/>
      <c r="P171" s="23">
        <v>0</v>
      </c>
      <c r="Q171" s="23">
        <v>0</v>
      </c>
      <c r="R171" s="29"/>
    </row>
    <row r="172" spans="1:18" ht="22.5" x14ac:dyDescent="0.25">
      <c r="A172" s="49"/>
      <c r="B172" s="55"/>
      <c r="C172" s="29"/>
      <c r="D172" s="19" t="s">
        <v>41</v>
      </c>
      <c r="E172" s="23">
        <v>0</v>
      </c>
      <c r="F172" s="23">
        <v>0</v>
      </c>
      <c r="G172" s="23">
        <v>0</v>
      </c>
      <c r="H172" s="51">
        <v>0</v>
      </c>
      <c r="I172" s="52"/>
      <c r="J172" s="52"/>
      <c r="K172" s="52"/>
      <c r="L172" s="52"/>
      <c r="M172" s="52"/>
      <c r="N172" s="52"/>
      <c r="O172" s="53"/>
      <c r="P172" s="23">
        <v>0</v>
      </c>
      <c r="Q172" s="23">
        <v>0</v>
      </c>
      <c r="R172" s="29"/>
    </row>
    <row r="173" spans="1:18" ht="22.5" x14ac:dyDescent="0.25">
      <c r="A173" s="49"/>
      <c r="B173" s="55"/>
      <c r="C173" s="29"/>
      <c r="D173" s="19" t="s">
        <v>42</v>
      </c>
      <c r="E173" s="23">
        <v>0</v>
      </c>
      <c r="F173" s="23">
        <v>0</v>
      </c>
      <c r="G173" s="23">
        <v>0</v>
      </c>
      <c r="H173" s="51">
        <v>0</v>
      </c>
      <c r="I173" s="52"/>
      <c r="J173" s="52"/>
      <c r="K173" s="52"/>
      <c r="L173" s="52"/>
      <c r="M173" s="52"/>
      <c r="N173" s="52"/>
      <c r="O173" s="53"/>
      <c r="P173" s="23">
        <v>0</v>
      </c>
      <c r="Q173" s="23">
        <v>0</v>
      </c>
      <c r="R173" s="29"/>
    </row>
    <row r="174" spans="1:18" ht="22.5" x14ac:dyDescent="0.25">
      <c r="A174" s="49"/>
      <c r="B174" s="56"/>
      <c r="C174" s="30"/>
      <c r="D174" s="19" t="s">
        <v>20</v>
      </c>
      <c r="E174" s="23">
        <v>0</v>
      </c>
      <c r="F174" s="23">
        <v>0</v>
      </c>
      <c r="G174" s="23">
        <v>0</v>
      </c>
      <c r="H174" s="51">
        <v>0</v>
      </c>
      <c r="I174" s="52"/>
      <c r="J174" s="52"/>
      <c r="K174" s="52"/>
      <c r="L174" s="52"/>
      <c r="M174" s="52"/>
      <c r="N174" s="52"/>
      <c r="O174" s="53"/>
      <c r="P174" s="23">
        <v>0</v>
      </c>
      <c r="Q174" s="23">
        <v>0</v>
      </c>
      <c r="R174" s="29"/>
    </row>
    <row r="175" spans="1:18" ht="15" customHeight="1" x14ac:dyDescent="0.25">
      <c r="A175" s="49"/>
      <c r="B175" s="54" t="s">
        <v>73</v>
      </c>
      <c r="C175" s="44"/>
      <c r="D175" s="45"/>
      <c r="E175" s="28" t="s">
        <v>14</v>
      </c>
      <c r="F175" s="28">
        <v>2023</v>
      </c>
      <c r="G175" s="28">
        <v>2024</v>
      </c>
      <c r="H175" s="28" t="s">
        <v>32</v>
      </c>
      <c r="I175" s="31" t="s">
        <v>15</v>
      </c>
      <c r="J175" s="32"/>
      <c r="K175" s="32"/>
      <c r="L175" s="32"/>
      <c r="M175" s="32"/>
      <c r="N175" s="32"/>
      <c r="O175" s="33"/>
      <c r="P175" s="28">
        <v>2026</v>
      </c>
      <c r="Q175" s="28">
        <v>2027</v>
      </c>
      <c r="R175" s="29"/>
    </row>
    <row r="176" spans="1:18" ht="15.75" customHeight="1" x14ac:dyDescent="0.25">
      <c r="A176" s="49"/>
      <c r="B176" s="55"/>
      <c r="C176" s="42"/>
      <c r="D176" s="46"/>
      <c r="E176" s="30"/>
      <c r="F176" s="30"/>
      <c r="G176" s="30"/>
      <c r="H176" s="30"/>
      <c r="I176" s="31" t="s">
        <v>16</v>
      </c>
      <c r="J176" s="33"/>
      <c r="K176" s="31" t="s">
        <v>17</v>
      </c>
      <c r="L176" s="33"/>
      <c r="M176" s="31" t="s">
        <v>18</v>
      </c>
      <c r="N176" s="33"/>
      <c r="O176" s="15" t="s">
        <v>19</v>
      </c>
      <c r="P176" s="30"/>
      <c r="Q176" s="30"/>
      <c r="R176" s="29"/>
    </row>
    <row r="177" spans="1:18" ht="15" hidden="1" customHeight="1" x14ac:dyDescent="0.25">
      <c r="A177" s="49"/>
      <c r="B177" s="55"/>
      <c r="C177" s="42"/>
      <c r="D177" s="46"/>
      <c r="E177" s="15">
        <v>0</v>
      </c>
      <c r="F177" s="15">
        <v>0</v>
      </c>
      <c r="G177" s="15">
        <v>0</v>
      </c>
      <c r="H177" s="15">
        <v>0</v>
      </c>
      <c r="I177" s="31">
        <v>0</v>
      </c>
      <c r="J177" s="33"/>
      <c r="K177" s="31">
        <v>0</v>
      </c>
      <c r="L177" s="33"/>
      <c r="M177" s="31">
        <v>0</v>
      </c>
      <c r="N177" s="33"/>
      <c r="O177" s="15">
        <v>0</v>
      </c>
      <c r="P177" s="15">
        <v>0</v>
      </c>
      <c r="Q177" s="15">
        <v>0</v>
      </c>
      <c r="R177" s="30"/>
    </row>
    <row r="178" spans="1:18" ht="15" hidden="1" customHeight="1" x14ac:dyDescent="0.25">
      <c r="A178" s="49"/>
      <c r="B178" s="55"/>
      <c r="C178" s="42"/>
      <c r="D178" s="46"/>
      <c r="E178" s="2"/>
      <c r="F178" s="23"/>
      <c r="G178" s="23"/>
      <c r="H178" s="23"/>
      <c r="I178" s="24"/>
      <c r="J178" s="24"/>
      <c r="K178" s="24"/>
      <c r="L178" s="24"/>
      <c r="M178" s="24"/>
      <c r="N178" s="24"/>
      <c r="O178" s="25"/>
      <c r="P178" s="23"/>
      <c r="Q178" s="23"/>
      <c r="R178" s="16"/>
    </row>
    <row r="179" spans="1:18" ht="15" hidden="1" customHeight="1" x14ac:dyDescent="0.25">
      <c r="A179" s="49"/>
      <c r="B179" s="55"/>
      <c r="C179" s="42"/>
      <c r="D179" s="46"/>
      <c r="E179" s="2"/>
      <c r="F179" s="23"/>
      <c r="G179" s="23"/>
      <c r="H179" s="23"/>
      <c r="I179" s="24"/>
      <c r="J179" s="24"/>
      <c r="K179" s="24"/>
      <c r="L179" s="24"/>
      <c r="M179" s="24"/>
      <c r="N179" s="24"/>
      <c r="O179" s="25"/>
      <c r="P179" s="23"/>
      <c r="Q179" s="23"/>
      <c r="R179" s="16"/>
    </row>
    <row r="180" spans="1:18" ht="15" hidden="1" customHeight="1" x14ac:dyDescent="0.25">
      <c r="A180" s="49"/>
      <c r="B180" s="55"/>
      <c r="C180" s="42"/>
      <c r="D180" s="46"/>
      <c r="E180" s="2"/>
      <c r="F180" s="23"/>
      <c r="G180" s="23"/>
      <c r="H180" s="23"/>
      <c r="I180" s="24"/>
      <c r="J180" s="24"/>
      <c r="K180" s="24"/>
      <c r="L180" s="24"/>
      <c r="M180" s="24"/>
      <c r="N180" s="24"/>
      <c r="O180" s="25"/>
      <c r="P180" s="23"/>
      <c r="Q180" s="23"/>
      <c r="R180" s="16"/>
    </row>
    <row r="181" spans="1:18" ht="12.75" customHeight="1" x14ac:dyDescent="0.25">
      <c r="A181" s="50"/>
      <c r="B181" s="56"/>
      <c r="C181" s="43"/>
      <c r="D181" s="47"/>
      <c r="E181" s="15" t="s">
        <v>99</v>
      </c>
      <c r="F181" s="15" t="s">
        <v>99</v>
      </c>
      <c r="G181" s="15" t="s">
        <v>99</v>
      </c>
      <c r="H181" s="15" t="s">
        <v>99</v>
      </c>
      <c r="I181" s="31" t="s">
        <v>99</v>
      </c>
      <c r="J181" s="33"/>
      <c r="K181" s="31" t="s">
        <v>99</v>
      </c>
      <c r="L181" s="33"/>
      <c r="M181" s="31" t="s">
        <v>99</v>
      </c>
      <c r="N181" s="33"/>
      <c r="O181" s="15" t="s">
        <v>99</v>
      </c>
      <c r="P181" s="15" t="s">
        <v>99</v>
      </c>
      <c r="Q181" s="15" t="s">
        <v>99</v>
      </c>
      <c r="R181" s="16"/>
    </row>
    <row r="182" spans="1:18" s="1" customFormat="1" ht="15" customHeight="1" x14ac:dyDescent="0.25">
      <c r="A182" s="48" t="s">
        <v>72</v>
      </c>
      <c r="B182" s="68" t="s">
        <v>60</v>
      </c>
      <c r="C182" s="28" t="s">
        <v>43</v>
      </c>
      <c r="D182" s="4" t="s">
        <v>12</v>
      </c>
      <c r="E182" s="12">
        <f t="shared" si="9"/>
        <v>15314</v>
      </c>
      <c r="F182" s="12">
        <f>F183+F184+F185+F186</f>
        <v>0</v>
      </c>
      <c r="G182" s="17">
        <f>G183+G184+G185+G186</f>
        <v>5000</v>
      </c>
      <c r="H182" s="84">
        <f>H183+H184+H185+H186</f>
        <v>10314</v>
      </c>
      <c r="I182" s="85"/>
      <c r="J182" s="85"/>
      <c r="K182" s="85"/>
      <c r="L182" s="85"/>
      <c r="M182" s="85"/>
      <c r="N182" s="85"/>
      <c r="O182" s="86"/>
      <c r="P182" s="12">
        <f>P183+P184+P185+P186</f>
        <v>0</v>
      </c>
      <c r="Q182" s="12">
        <f>Q183+Q184+Q185+Q186</f>
        <v>0</v>
      </c>
      <c r="R182" s="28" t="s">
        <v>89</v>
      </c>
    </row>
    <row r="183" spans="1:18" s="1" customFormat="1" ht="22.5" x14ac:dyDescent="0.25">
      <c r="A183" s="49"/>
      <c r="B183" s="69"/>
      <c r="C183" s="29"/>
      <c r="D183" s="19" t="s">
        <v>13</v>
      </c>
      <c r="E183" s="22">
        <f t="shared" si="9"/>
        <v>0</v>
      </c>
      <c r="F183" s="23">
        <v>0</v>
      </c>
      <c r="G183" s="23">
        <v>0</v>
      </c>
      <c r="H183" s="37">
        <v>0</v>
      </c>
      <c r="I183" s="38"/>
      <c r="J183" s="38"/>
      <c r="K183" s="38"/>
      <c r="L183" s="38"/>
      <c r="M183" s="38"/>
      <c r="N183" s="38"/>
      <c r="O183" s="39"/>
      <c r="P183" s="23">
        <v>0</v>
      </c>
      <c r="Q183" s="23">
        <v>0</v>
      </c>
      <c r="R183" s="29"/>
    </row>
    <row r="184" spans="1:18" s="1" customFormat="1" ht="22.5" x14ac:dyDescent="0.25">
      <c r="A184" s="49"/>
      <c r="B184" s="69"/>
      <c r="C184" s="29"/>
      <c r="D184" s="19" t="s">
        <v>41</v>
      </c>
      <c r="E184" s="22">
        <f t="shared" si="9"/>
        <v>0</v>
      </c>
      <c r="F184" s="23">
        <v>0</v>
      </c>
      <c r="G184" s="23">
        <v>0</v>
      </c>
      <c r="H184" s="37">
        <v>0</v>
      </c>
      <c r="I184" s="38"/>
      <c r="J184" s="38"/>
      <c r="K184" s="38"/>
      <c r="L184" s="38"/>
      <c r="M184" s="38"/>
      <c r="N184" s="38"/>
      <c r="O184" s="39"/>
      <c r="P184" s="23">
        <v>0</v>
      </c>
      <c r="Q184" s="23">
        <v>0</v>
      </c>
      <c r="R184" s="29"/>
    </row>
    <row r="185" spans="1:18" s="1" customFormat="1" ht="22.5" x14ac:dyDescent="0.25">
      <c r="A185" s="49"/>
      <c r="B185" s="69"/>
      <c r="C185" s="29"/>
      <c r="D185" s="19" t="s">
        <v>42</v>
      </c>
      <c r="E185" s="22">
        <f t="shared" si="9"/>
        <v>15314</v>
      </c>
      <c r="F185" s="23">
        <v>0</v>
      </c>
      <c r="G185" s="18">
        <v>5000</v>
      </c>
      <c r="H185" s="37">
        <f>H190</f>
        <v>10314</v>
      </c>
      <c r="I185" s="38"/>
      <c r="J185" s="38"/>
      <c r="K185" s="38"/>
      <c r="L185" s="38"/>
      <c r="M185" s="38"/>
      <c r="N185" s="38"/>
      <c r="O185" s="39"/>
      <c r="P185" s="23">
        <v>0</v>
      </c>
      <c r="Q185" s="23">
        <v>0</v>
      </c>
      <c r="R185" s="29"/>
    </row>
    <row r="186" spans="1:18" s="1" customFormat="1" ht="56.25" customHeight="1" x14ac:dyDescent="0.25">
      <c r="A186" s="50"/>
      <c r="B186" s="70"/>
      <c r="C186" s="30"/>
      <c r="D186" s="19" t="s">
        <v>20</v>
      </c>
      <c r="E186" s="22">
        <f t="shared" si="9"/>
        <v>0</v>
      </c>
      <c r="F186" s="23">
        <v>0</v>
      </c>
      <c r="G186" s="23">
        <v>0</v>
      </c>
      <c r="H186" s="37">
        <v>0</v>
      </c>
      <c r="I186" s="38"/>
      <c r="J186" s="38"/>
      <c r="K186" s="38"/>
      <c r="L186" s="38"/>
      <c r="M186" s="38"/>
      <c r="N186" s="38"/>
      <c r="O186" s="39"/>
      <c r="P186" s="23">
        <v>0</v>
      </c>
      <c r="Q186" s="23">
        <v>0</v>
      </c>
      <c r="R186" s="30"/>
    </row>
    <row r="187" spans="1:18" s="1" customFormat="1" ht="15" customHeight="1" x14ac:dyDescent="0.25">
      <c r="A187" s="48" t="s">
        <v>22</v>
      </c>
      <c r="B187" s="92" t="s">
        <v>76</v>
      </c>
      <c r="C187" s="28" t="s">
        <v>43</v>
      </c>
      <c r="D187" s="19" t="s">
        <v>12</v>
      </c>
      <c r="E187" s="22">
        <f t="shared" si="9"/>
        <v>15314</v>
      </c>
      <c r="F187" s="22">
        <f>F188+F189+F190+F191</f>
        <v>0</v>
      </c>
      <c r="G187" s="18">
        <f>G188+G189+G190+G191</f>
        <v>5000</v>
      </c>
      <c r="H187" s="37">
        <f>H188+H189+H190+H191</f>
        <v>10314</v>
      </c>
      <c r="I187" s="38"/>
      <c r="J187" s="38"/>
      <c r="K187" s="38"/>
      <c r="L187" s="38"/>
      <c r="M187" s="38"/>
      <c r="N187" s="38"/>
      <c r="O187" s="39"/>
      <c r="P187" s="22">
        <f>P188+P189+P190+P191</f>
        <v>0</v>
      </c>
      <c r="Q187" s="22">
        <f>Q188+Q189+Q190+Q191</f>
        <v>0</v>
      </c>
      <c r="R187" s="87" t="s">
        <v>89</v>
      </c>
    </row>
    <row r="188" spans="1:18" s="1" customFormat="1" ht="22.5" x14ac:dyDescent="0.25">
      <c r="A188" s="49"/>
      <c r="B188" s="93"/>
      <c r="C188" s="29"/>
      <c r="D188" s="19" t="s">
        <v>13</v>
      </c>
      <c r="E188" s="22">
        <f t="shared" si="9"/>
        <v>0</v>
      </c>
      <c r="F188" s="23">
        <v>0</v>
      </c>
      <c r="G188" s="23">
        <v>0</v>
      </c>
      <c r="H188" s="37">
        <v>0</v>
      </c>
      <c r="I188" s="38"/>
      <c r="J188" s="38"/>
      <c r="K188" s="38"/>
      <c r="L188" s="38"/>
      <c r="M188" s="38"/>
      <c r="N188" s="38"/>
      <c r="O188" s="39"/>
      <c r="P188" s="23">
        <v>0</v>
      </c>
      <c r="Q188" s="23">
        <v>0</v>
      </c>
      <c r="R188" s="88"/>
    </row>
    <row r="189" spans="1:18" s="1" customFormat="1" ht="22.5" x14ac:dyDescent="0.25">
      <c r="A189" s="49"/>
      <c r="B189" s="93"/>
      <c r="C189" s="29"/>
      <c r="D189" s="19" t="s">
        <v>41</v>
      </c>
      <c r="E189" s="22">
        <f t="shared" si="9"/>
        <v>0</v>
      </c>
      <c r="F189" s="23">
        <v>0</v>
      </c>
      <c r="G189" s="23">
        <v>0</v>
      </c>
      <c r="H189" s="37">
        <v>0</v>
      </c>
      <c r="I189" s="38"/>
      <c r="J189" s="38"/>
      <c r="K189" s="38"/>
      <c r="L189" s="38"/>
      <c r="M189" s="38"/>
      <c r="N189" s="38"/>
      <c r="O189" s="39"/>
      <c r="P189" s="23">
        <v>0</v>
      </c>
      <c r="Q189" s="23">
        <v>0</v>
      </c>
      <c r="R189" s="88"/>
    </row>
    <row r="190" spans="1:18" s="1" customFormat="1" ht="22.5" x14ac:dyDescent="0.25">
      <c r="A190" s="49"/>
      <c r="B190" s="93"/>
      <c r="C190" s="29"/>
      <c r="D190" s="19" t="s">
        <v>42</v>
      </c>
      <c r="E190" s="22">
        <f t="shared" si="9"/>
        <v>15314</v>
      </c>
      <c r="F190" s="23">
        <v>0</v>
      </c>
      <c r="G190" s="18">
        <v>5000</v>
      </c>
      <c r="H190" s="37">
        <v>10314</v>
      </c>
      <c r="I190" s="38"/>
      <c r="J190" s="38"/>
      <c r="K190" s="38"/>
      <c r="L190" s="38"/>
      <c r="M190" s="38"/>
      <c r="N190" s="38"/>
      <c r="O190" s="39"/>
      <c r="P190" s="23">
        <v>0</v>
      </c>
      <c r="Q190" s="23">
        <v>0</v>
      </c>
      <c r="R190" s="88"/>
    </row>
    <row r="191" spans="1:18" s="1" customFormat="1" ht="22.5" x14ac:dyDescent="0.25">
      <c r="A191" s="49"/>
      <c r="B191" s="94"/>
      <c r="C191" s="30"/>
      <c r="D191" s="19" t="s">
        <v>20</v>
      </c>
      <c r="E191" s="22">
        <f t="shared" si="9"/>
        <v>0</v>
      </c>
      <c r="F191" s="23">
        <v>0</v>
      </c>
      <c r="G191" s="23">
        <v>0</v>
      </c>
      <c r="H191" s="37">
        <v>0</v>
      </c>
      <c r="I191" s="38"/>
      <c r="J191" s="38"/>
      <c r="K191" s="38"/>
      <c r="L191" s="38"/>
      <c r="M191" s="38"/>
      <c r="N191" s="38"/>
      <c r="O191" s="39"/>
      <c r="P191" s="23">
        <v>0</v>
      </c>
      <c r="Q191" s="23">
        <v>0</v>
      </c>
      <c r="R191" s="88"/>
    </row>
    <row r="192" spans="1:18" s="1" customFormat="1" ht="15" customHeight="1" x14ac:dyDescent="0.25">
      <c r="A192" s="49"/>
      <c r="B192" s="68" t="s">
        <v>65</v>
      </c>
      <c r="C192" s="28"/>
      <c r="D192" s="28"/>
      <c r="E192" s="28" t="s">
        <v>14</v>
      </c>
      <c r="F192" s="28">
        <v>2023</v>
      </c>
      <c r="G192" s="28">
        <v>2024</v>
      </c>
      <c r="H192" s="28" t="s">
        <v>32</v>
      </c>
      <c r="I192" s="31" t="s">
        <v>15</v>
      </c>
      <c r="J192" s="32"/>
      <c r="K192" s="32"/>
      <c r="L192" s="32"/>
      <c r="M192" s="32"/>
      <c r="N192" s="32"/>
      <c r="O192" s="33"/>
      <c r="P192" s="28">
        <v>2026</v>
      </c>
      <c r="Q192" s="28">
        <v>2027</v>
      </c>
      <c r="R192" s="88"/>
    </row>
    <row r="193" spans="1:19" s="1" customFormat="1" x14ac:dyDescent="0.25">
      <c r="A193" s="49"/>
      <c r="B193" s="69"/>
      <c r="C193" s="29"/>
      <c r="D193" s="29"/>
      <c r="E193" s="30"/>
      <c r="F193" s="30"/>
      <c r="G193" s="30"/>
      <c r="H193" s="30"/>
      <c r="I193" s="31" t="s">
        <v>16</v>
      </c>
      <c r="J193" s="33"/>
      <c r="K193" s="31" t="s">
        <v>17</v>
      </c>
      <c r="L193" s="33"/>
      <c r="M193" s="31" t="s">
        <v>18</v>
      </c>
      <c r="N193" s="33"/>
      <c r="O193" s="15" t="s">
        <v>19</v>
      </c>
      <c r="P193" s="30"/>
      <c r="Q193" s="30"/>
      <c r="R193" s="88"/>
    </row>
    <row r="194" spans="1:19" s="1" customFormat="1" x14ac:dyDescent="0.25">
      <c r="A194" s="50"/>
      <c r="B194" s="70"/>
      <c r="C194" s="30"/>
      <c r="D194" s="30"/>
      <c r="E194" s="21">
        <v>3</v>
      </c>
      <c r="F194" s="21">
        <v>0</v>
      </c>
      <c r="G194" s="21">
        <v>2</v>
      </c>
      <c r="H194" s="21">
        <v>1</v>
      </c>
      <c r="I194" s="90">
        <v>0</v>
      </c>
      <c r="J194" s="91"/>
      <c r="K194" s="90">
        <v>0</v>
      </c>
      <c r="L194" s="91"/>
      <c r="M194" s="90">
        <v>0</v>
      </c>
      <c r="N194" s="91"/>
      <c r="O194" s="21">
        <v>1</v>
      </c>
      <c r="P194" s="21">
        <v>0</v>
      </c>
      <c r="Q194" s="21">
        <v>0</v>
      </c>
      <c r="R194" s="89"/>
    </row>
    <row r="195" spans="1:19" ht="15" customHeight="1" x14ac:dyDescent="0.25">
      <c r="A195" s="81">
        <v>4</v>
      </c>
      <c r="B195" s="68" t="s">
        <v>36</v>
      </c>
      <c r="C195" s="28" t="s">
        <v>43</v>
      </c>
      <c r="D195" s="4" t="s">
        <v>12</v>
      </c>
      <c r="E195" s="12">
        <f t="shared" ref="E195:E204" si="10">Q195+P195+H195+G195+F195</f>
        <v>6900.1643600000007</v>
      </c>
      <c r="F195" s="12">
        <v>0</v>
      </c>
      <c r="G195" s="11">
        <v>2100.1643600000002</v>
      </c>
      <c r="H195" s="84">
        <f>H196+H197+H198+H199</f>
        <v>2399.998</v>
      </c>
      <c r="I195" s="85"/>
      <c r="J195" s="85"/>
      <c r="K195" s="85"/>
      <c r="L195" s="85"/>
      <c r="M195" s="85"/>
      <c r="N195" s="85"/>
      <c r="O195" s="86"/>
      <c r="P195" s="12">
        <f>P196+P197+P198+P199</f>
        <v>1200.002</v>
      </c>
      <c r="Q195" s="12">
        <v>1200</v>
      </c>
      <c r="R195" s="45" t="s">
        <v>40</v>
      </c>
    </row>
    <row r="196" spans="1:19" ht="22.5" x14ac:dyDescent="0.25">
      <c r="A196" s="82"/>
      <c r="B196" s="69"/>
      <c r="C196" s="29"/>
      <c r="D196" s="19" t="s">
        <v>13</v>
      </c>
      <c r="E196" s="22">
        <f t="shared" si="10"/>
        <v>0</v>
      </c>
      <c r="F196" s="22">
        <f>F201</f>
        <v>0</v>
      </c>
      <c r="G196" s="22">
        <f t="shared" ref="G196:H199" si="11">G201+G209+G217</f>
        <v>0</v>
      </c>
      <c r="H196" s="37">
        <f t="shared" si="11"/>
        <v>0</v>
      </c>
      <c r="I196" s="38"/>
      <c r="J196" s="38"/>
      <c r="K196" s="38"/>
      <c r="L196" s="38"/>
      <c r="M196" s="38"/>
      <c r="N196" s="38"/>
      <c r="O196" s="39"/>
      <c r="P196" s="22">
        <f t="shared" ref="P196:Q199" si="12">P201+P209+P217</f>
        <v>0</v>
      </c>
      <c r="Q196" s="22">
        <f t="shared" si="12"/>
        <v>0</v>
      </c>
      <c r="R196" s="46"/>
    </row>
    <row r="197" spans="1:19" ht="22.5" x14ac:dyDescent="0.25">
      <c r="A197" s="82"/>
      <c r="B197" s="69"/>
      <c r="C197" s="29"/>
      <c r="D197" s="19" t="s">
        <v>41</v>
      </c>
      <c r="E197" s="22">
        <f t="shared" si="10"/>
        <v>0</v>
      </c>
      <c r="F197" s="22">
        <f>F202</f>
        <v>0</v>
      </c>
      <c r="G197" s="22">
        <f t="shared" si="11"/>
        <v>0</v>
      </c>
      <c r="H197" s="37">
        <f t="shared" si="11"/>
        <v>0</v>
      </c>
      <c r="I197" s="38"/>
      <c r="J197" s="38"/>
      <c r="K197" s="38"/>
      <c r="L197" s="38"/>
      <c r="M197" s="38"/>
      <c r="N197" s="38"/>
      <c r="O197" s="39"/>
      <c r="P197" s="22">
        <f t="shared" si="12"/>
        <v>0</v>
      </c>
      <c r="Q197" s="22">
        <f t="shared" si="12"/>
        <v>0</v>
      </c>
      <c r="R197" s="46"/>
    </row>
    <row r="198" spans="1:19" ht="22.5" x14ac:dyDescent="0.25">
      <c r="A198" s="82"/>
      <c r="B198" s="69"/>
      <c r="C198" s="29"/>
      <c r="D198" s="19" t="s">
        <v>42</v>
      </c>
      <c r="E198" s="22">
        <f t="shared" si="10"/>
        <v>6900.1643599999998</v>
      </c>
      <c r="F198" s="22">
        <f>F203</f>
        <v>0</v>
      </c>
      <c r="G198" s="22">
        <f t="shared" si="11"/>
        <v>2100.1643599999998</v>
      </c>
      <c r="H198" s="37">
        <f t="shared" si="11"/>
        <v>2399.998</v>
      </c>
      <c r="I198" s="38"/>
      <c r="J198" s="38"/>
      <c r="K198" s="38"/>
      <c r="L198" s="38"/>
      <c r="M198" s="38"/>
      <c r="N198" s="38"/>
      <c r="O198" s="39"/>
      <c r="P198" s="22">
        <f t="shared" si="12"/>
        <v>1200.002</v>
      </c>
      <c r="Q198" s="22">
        <f t="shared" si="12"/>
        <v>1200</v>
      </c>
      <c r="R198" s="46"/>
    </row>
    <row r="199" spans="1:19" ht="22.5" x14ac:dyDescent="0.25">
      <c r="A199" s="83"/>
      <c r="B199" s="70"/>
      <c r="C199" s="30"/>
      <c r="D199" s="19" t="s">
        <v>20</v>
      </c>
      <c r="E199" s="22">
        <f t="shared" si="10"/>
        <v>0</v>
      </c>
      <c r="F199" s="22">
        <f>F204</f>
        <v>0</v>
      </c>
      <c r="G199" s="22">
        <f t="shared" si="11"/>
        <v>0</v>
      </c>
      <c r="H199" s="37">
        <f t="shared" si="11"/>
        <v>0</v>
      </c>
      <c r="I199" s="38"/>
      <c r="J199" s="38"/>
      <c r="K199" s="38"/>
      <c r="L199" s="38"/>
      <c r="M199" s="38"/>
      <c r="N199" s="38"/>
      <c r="O199" s="39"/>
      <c r="P199" s="22">
        <f t="shared" si="12"/>
        <v>0</v>
      </c>
      <c r="Q199" s="22">
        <f t="shared" si="12"/>
        <v>0</v>
      </c>
      <c r="R199" s="47"/>
    </row>
    <row r="200" spans="1:19" s="1" customFormat="1" ht="15" customHeight="1" x14ac:dyDescent="0.25">
      <c r="A200" s="48" t="s">
        <v>25</v>
      </c>
      <c r="B200" s="71" t="s">
        <v>92</v>
      </c>
      <c r="C200" s="28" t="s">
        <v>43</v>
      </c>
      <c r="D200" s="19" t="s">
        <v>12</v>
      </c>
      <c r="E200" s="22">
        <f t="shared" si="10"/>
        <v>4600.1643599999998</v>
      </c>
      <c r="F200" s="22">
        <v>0</v>
      </c>
      <c r="G200" s="18">
        <v>1000.16436</v>
      </c>
      <c r="H200" s="37">
        <f>H201+H202+H203+H204</f>
        <v>1199.998</v>
      </c>
      <c r="I200" s="38"/>
      <c r="J200" s="38"/>
      <c r="K200" s="38"/>
      <c r="L200" s="38"/>
      <c r="M200" s="38"/>
      <c r="N200" s="38"/>
      <c r="O200" s="39"/>
      <c r="P200" s="22">
        <f>P201+P202+P203+P204</f>
        <v>1200.002</v>
      </c>
      <c r="Q200" s="22">
        <v>1200</v>
      </c>
      <c r="R200" s="45" t="s">
        <v>40</v>
      </c>
      <c r="S200" s="80"/>
    </row>
    <row r="201" spans="1:19" s="1" customFormat="1" ht="22.5" x14ac:dyDescent="0.25">
      <c r="A201" s="49"/>
      <c r="B201" s="72"/>
      <c r="C201" s="29"/>
      <c r="D201" s="19" t="s">
        <v>13</v>
      </c>
      <c r="E201" s="22">
        <f t="shared" si="10"/>
        <v>0</v>
      </c>
      <c r="F201" s="22">
        <v>0</v>
      </c>
      <c r="G201" s="22">
        <v>0</v>
      </c>
      <c r="H201" s="37">
        <v>0</v>
      </c>
      <c r="I201" s="38"/>
      <c r="J201" s="38"/>
      <c r="K201" s="38"/>
      <c r="L201" s="38"/>
      <c r="M201" s="38"/>
      <c r="N201" s="38"/>
      <c r="O201" s="39"/>
      <c r="P201" s="22">
        <v>0</v>
      </c>
      <c r="Q201" s="22">
        <v>0</v>
      </c>
      <c r="R201" s="46"/>
      <c r="S201" s="80"/>
    </row>
    <row r="202" spans="1:19" s="1" customFormat="1" ht="22.5" x14ac:dyDescent="0.25">
      <c r="A202" s="49"/>
      <c r="B202" s="72"/>
      <c r="C202" s="29"/>
      <c r="D202" s="19" t="s">
        <v>41</v>
      </c>
      <c r="E202" s="22">
        <f t="shared" si="10"/>
        <v>0</v>
      </c>
      <c r="F202" s="22">
        <v>0</v>
      </c>
      <c r="G202" s="22">
        <v>0</v>
      </c>
      <c r="H202" s="37">
        <v>0</v>
      </c>
      <c r="I202" s="38"/>
      <c r="J202" s="38"/>
      <c r="K202" s="38"/>
      <c r="L202" s="38"/>
      <c r="M202" s="38"/>
      <c r="N202" s="38"/>
      <c r="O202" s="39"/>
      <c r="P202" s="22">
        <v>0</v>
      </c>
      <c r="Q202" s="22">
        <v>0</v>
      </c>
      <c r="R202" s="46"/>
    </row>
    <row r="203" spans="1:19" s="1" customFormat="1" ht="22.5" x14ac:dyDescent="0.25">
      <c r="A203" s="49"/>
      <c r="B203" s="72"/>
      <c r="C203" s="29"/>
      <c r="D203" s="19" t="s">
        <v>42</v>
      </c>
      <c r="E203" s="22">
        <f t="shared" si="10"/>
        <v>4600.1643599999998</v>
      </c>
      <c r="F203" s="22">
        <v>0</v>
      </c>
      <c r="G203" s="18">
        <v>1000.16436</v>
      </c>
      <c r="H203" s="37">
        <v>1199.998</v>
      </c>
      <c r="I203" s="38"/>
      <c r="J203" s="38"/>
      <c r="K203" s="38"/>
      <c r="L203" s="38"/>
      <c r="M203" s="38"/>
      <c r="N203" s="38"/>
      <c r="O203" s="39"/>
      <c r="P203" s="22">
        <v>1200.002</v>
      </c>
      <c r="Q203" s="22">
        <v>1200</v>
      </c>
      <c r="R203" s="46"/>
    </row>
    <row r="204" spans="1:19" s="1" customFormat="1" ht="22.5" x14ac:dyDescent="0.25">
      <c r="A204" s="49"/>
      <c r="B204" s="73"/>
      <c r="C204" s="30"/>
      <c r="D204" s="19" t="s">
        <v>20</v>
      </c>
      <c r="E204" s="22">
        <f t="shared" si="10"/>
        <v>0</v>
      </c>
      <c r="F204" s="22">
        <v>0</v>
      </c>
      <c r="G204" s="22">
        <v>0</v>
      </c>
      <c r="H204" s="37">
        <v>0</v>
      </c>
      <c r="I204" s="38"/>
      <c r="J204" s="38"/>
      <c r="K204" s="38"/>
      <c r="L204" s="38"/>
      <c r="M204" s="38"/>
      <c r="N204" s="38"/>
      <c r="O204" s="39"/>
      <c r="P204" s="22">
        <v>0</v>
      </c>
      <c r="Q204" s="22">
        <v>0</v>
      </c>
      <c r="R204" s="46"/>
    </row>
    <row r="205" spans="1:19" s="1" customFormat="1" ht="15" customHeight="1" x14ac:dyDescent="0.25">
      <c r="A205" s="49"/>
      <c r="B205" s="71" t="s">
        <v>98</v>
      </c>
      <c r="C205" s="44"/>
      <c r="D205" s="45"/>
      <c r="E205" s="28" t="s">
        <v>14</v>
      </c>
      <c r="F205" s="28">
        <v>2023</v>
      </c>
      <c r="G205" s="28">
        <v>2024</v>
      </c>
      <c r="H205" s="28" t="s">
        <v>32</v>
      </c>
      <c r="I205" s="31" t="s">
        <v>15</v>
      </c>
      <c r="J205" s="32"/>
      <c r="K205" s="32"/>
      <c r="L205" s="32"/>
      <c r="M205" s="32"/>
      <c r="N205" s="32"/>
      <c r="O205" s="33"/>
      <c r="P205" s="28">
        <v>2026</v>
      </c>
      <c r="Q205" s="28">
        <v>2027</v>
      </c>
      <c r="R205" s="46"/>
    </row>
    <row r="206" spans="1:19" s="1" customFormat="1" x14ac:dyDescent="0.25">
      <c r="A206" s="49"/>
      <c r="B206" s="72"/>
      <c r="C206" s="42"/>
      <c r="D206" s="46"/>
      <c r="E206" s="30"/>
      <c r="F206" s="30"/>
      <c r="G206" s="30"/>
      <c r="H206" s="30"/>
      <c r="I206" s="31" t="s">
        <v>16</v>
      </c>
      <c r="J206" s="33"/>
      <c r="K206" s="31" t="s">
        <v>17</v>
      </c>
      <c r="L206" s="33"/>
      <c r="M206" s="31" t="s">
        <v>18</v>
      </c>
      <c r="N206" s="33"/>
      <c r="O206" s="15" t="s">
        <v>19</v>
      </c>
      <c r="P206" s="30"/>
      <c r="Q206" s="30"/>
      <c r="R206" s="46"/>
    </row>
    <row r="207" spans="1:19" s="1" customFormat="1" x14ac:dyDescent="0.25">
      <c r="A207" s="50"/>
      <c r="B207" s="73"/>
      <c r="C207" s="43"/>
      <c r="D207" s="47"/>
      <c r="E207" s="15">
        <v>5</v>
      </c>
      <c r="F207" s="15">
        <v>1</v>
      </c>
      <c r="G207" s="15">
        <v>1</v>
      </c>
      <c r="H207" s="15">
        <v>1</v>
      </c>
      <c r="I207" s="31">
        <v>0</v>
      </c>
      <c r="J207" s="33"/>
      <c r="K207" s="31">
        <v>1</v>
      </c>
      <c r="L207" s="33"/>
      <c r="M207" s="31">
        <v>0</v>
      </c>
      <c r="N207" s="33"/>
      <c r="O207" s="15">
        <v>0</v>
      </c>
      <c r="P207" s="15">
        <v>1</v>
      </c>
      <c r="Q207" s="15">
        <v>1</v>
      </c>
      <c r="R207" s="47"/>
    </row>
    <row r="208" spans="1:19" ht="15" customHeight="1" x14ac:dyDescent="0.25">
      <c r="A208" s="48" t="s">
        <v>31</v>
      </c>
      <c r="B208" s="71" t="s">
        <v>94</v>
      </c>
      <c r="C208" s="77" t="s">
        <v>37</v>
      </c>
      <c r="D208" s="19" t="s">
        <v>12</v>
      </c>
      <c r="E208" s="22">
        <f>F208+G208+H208+P208+Q208</f>
        <v>0</v>
      </c>
      <c r="F208" s="22">
        <f>F209+F210+F211+F212</f>
        <v>0</v>
      </c>
      <c r="G208" s="18">
        <f>G209+G210+G211+G212</f>
        <v>0</v>
      </c>
      <c r="H208" s="37">
        <f>H209+H210+H211+H212</f>
        <v>0</v>
      </c>
      <c r="I208" s="38"/>
      <c r="J208" s="38"/>
      <c r="K208" s="38"/>
      <c r="L208" s="38"/>
      <c r="M208" s="38"/>
      <c r="N208" s="38"/>
      <c r="O208" s="39"/>
      <c r="P208" s="22">
        <f>P209+P210+P211+P212</f>
        <v>0</v>
      </c>
      <c r="Q208" s="22">
        <f>Q209+Q210+Q211+Q212</f>
        <v>0</v>
      </c>
      <c r="R208" s="28" t="s">
        <v>40</v>
      </c>
    </row>
    <row r="209" spans="1:18" ht="22.5" x14ac:dyDescent="0.25">
      <c r="A209" s="49"/>
      <c r="B209" s="72"/>
      <c r="C209" s="78"/>
      <c r="D209" s="19" t="s">
        <v>13</v>
      </c>
      <c r="E209" s="22">
        <f>Q209+P209+H209+G209+F209</f>
        <v>0</v>
      </c>
      <c r="F209" s="22">
        <v>0</v>
      </c>
      <c r="G209" s="22">
        <v>0</v>
      </c>
      <c r="H209" s="37">
        <v>0</v>
      </c>
      <c r="I209" s="38"/>
      <c r="J209" s="38"/>
      <c r="K209" s="38"/>
      <c r="L209" s="38"/>
      <c r="M209" s="38"/>
      <c r="N209" s="38"/>
      <c r="O209" s="39"/>
      <c r="P209" s="22">
        <v>0</v>
      </c>
      <c r="Q209" s="22">
        <v>0</v>
      </c>
      <c r="R209" s="29"/>
    </row>
    <row r="210" spans="1:18" ht="22.5" x14ac:dyDescent="0.25">
      <c r="A210" s="49"/>
      <c r="B210" s="72"/>
      <c r="C210" s="78"/>
      <c r="D210" s="19" t="s">
        <v>38</v>
      </c>
      <c r="E210" s="22">
        <f>Q210+P210+H210+G210+F210</f>
        <v>0</v>
      </c>
      <c r="F210" s="22">
        <v>0</v>
      </c>
      <c r="G210" s="22">
        <v>0</v>
      </c>
      <c r="H210" s="37">
        <v>0</v>
      </c>
      <c r="I210" s="38"/>
      <c r="J210" s="38"/>
      <c r="K210" s="38"/>
      <c r="L210" s="38"/>
      <c r="M210" s="38"/>
      <c r="N210" s="38"/>
      <c r="O210" s="39"/>
      <c r="P210" s="22">
        <v>0</v>
      </c>
      <c r="Q210" s="22">
        <v>0</v>
      </c>
      <c r="R210" s="29"/>
    </row>
    <row r="211" spans="1:18" ht="22.5" x14ac:dyDescent="0.25">
      <c r="A211" s="49"/>
      <c r="B211" s="72"/>
      <c r="C211" s="78"/>
      <c r="D211" s="19" t="s">
        <v>39</v>
      </c>
      <c r="E211" s="22">
        <f>Q211+P211+H211+G211+F211</f>
        <v>0</v>
      </c>
      <c r="F211" s="22">
        <v>0</v>
      </c>
      <c r="G211" s="22">
        <v>0</v>
      </c>
      <c r="H211" s="37">
        <v>0</v>
      </c>
      <c r="I211" s="38"/>
      <c r="J211" s="38"/>
      <c r="K211" s="38"/>
      <c r="L211" s="38"/>
      <c r="M211" s="38"/>
      <c r="N211" s="38"/>
      <c r="O211" s="39"/>
      <c r="P211" s="22">
        <v>0</v>
      </c>
      <c r="Q211" s="22">
        <v>0</v>
      </c>
      <c r="R211" s="29"/>
    </row>
    <row r="212" spans="1:18" ht="22.5" x14ac:dyDescent="0.25">
      <c r="A212" s="49"/>
      <c r="B212" s="73"/>
      <c r="C212" s="79"/>
      <c r="D212" s="19" t="s">
        <v>20</v>
      </c>
      <c r="E212" s="22">
        <f>Q212+P212+H212+G212+F212</f>
        <v>0</v>
      </c>
      <c r="F212" s="22">
        <v>0</v>
      </c>
      <c r="G212" s="22">
        <v>0</v>
      </c>
      <c r="H212" s="37">
        <v>0</v>
      </c>
      <c r="I212" s="38"/>
      <c r="J212" s="38"/>
      <c r="K212" s="38"/>
      <c r="L212" s="38"/>
      <c r="M212" s="38"/>
      <c r="N212" s="38"/>
      <c r="O212" s="39"/>
      <c r="P212" s="22">
        <v>0</v>
      </c>
      <c r="Q212" s="22">
        <v>0</v>
      </c>
      <c r="R212" s="29"/>
    </row>
    <row r="213" spans="1:18" ht="15" customHeight="1" x14ac:dyDescent="0.25">
      <c r="A213" s="49"/>
      <c r="B213" s="71" t="s">
        <v>95</v>
      </c>
      <c r="C213" s="28"/>
      <c r="D213" s="28"/>
      <c r="E213" s="28" t="s">
        <v>14</v>
      </c>
      <c r="F213" s="28">
        <v>2023</v>
      </c>
      <c r="G213" s="28">
        <v>2024</v>
      </c>
      <c r="H213" s="28" t="s">
        <v>32</v>
      </c>
      <c r="I213" s="31" t="s">
        <v>15</v>
      </c>
      <c r="J213" s="32"/>
      <c r="K213" s="32"/>
      <c r="L213" s="32"/>
      <c r="M213" s="32"/>
      <c r="N213" s="32"/>
      <c r="O213" s="33"/>
      <c r="P213" s="28">
        <v>2026</v>
      </c>
      <c r="Q213" s="28">
        <v>2027</v>
      </c>
      <c r="R213" s="29"/>
    </row>
    <row r="214" spans="1:18" x14ac:dyDescent="0.25">
      <c r="A214" s="49"/>
      <c r="B214" s="72"/>
      <c r="C214" s="29"/>
      <c r="D214" s="29"/>
      <c r="E214" s="30"/>
      <c r="F214" s="30"/>
      <c r="G214" s="30"/>
      <c r="H214" s="30"/>
      <c r="I214" s="31" t="s">
        <v>16</v>
      </c>
      <c r="J214" s="33"/>
      <c r="K214" s="31" t="s">
        <v>17</v>
      </c>
      <c r="L214" s="33"/>
      <c r="M214" s="31" t="s">
        <v>18</v>
      </c>
      <c r="N214" s="33"/>
      <c r="O214" s="15" t="s">
        <v>19</v>
      </c>
      <c r="P214" s="30"/>
      <c r="Q214" s="30"/>
      <c r="R214" s="29"/>
    </row>
    <row r="215" spans="1:18" ht="27.75" customHeight="1" x14ac:dyDescent="0.25">
      <c r="A215" s="50"/>
      <c r="B215" s="73"/>
      <c r="C215" s="30"/>
      <c r="D215" s="30"/>
      <c r="E215" s="15">
        <v>0</v>
      </c>
      <c r="F215" s="15">
        <v>0</v>
      </c>
      <c r="G215" s="15">
        <v>0</v>
      </c>
      <c r="H215" s="15">
        <v>0</v>
      </c>
      <c r="I215" s="31">
        <v>0</v>
      </c>
      <c r="J215" s="33"/>
      <c r="K215" s="31">
        <v>0</v>
      </c>
      <c r="L215" s="33"/>
      <c r="M215" s="31">
        <v>0</v>
      </c>
      <c r="N215" s="33"/>
      <c r="O215" s="15">
        <v>0</v>
      </c>
      <c r="P215" s="15">
        <v>0</v>
      </c>
      <c r="Q215" s="15">
        <v>0</v>
      </c>
      <c r="R215" s="30"/>
    </row>
    <row r="216" spans="1:18" s="1" customFormat="1" ht="15" customHeight="1" x14ac:dyDescent="0.25">
      <c r="A216" s="48" t="s">
        <v>77</v>
      </c>
      <c r="B216" s="71" t="s">
        <v>96</v>
      </c>
      <c r="C216" s="28" t="s">
        <v>43</v>
      </c>
      <c r="D216" s="19" t="s">
        <v>12</v>
      </c>
      <c r="E216" s="22">
        <f>F216+G216+H216+P216+Q216</f>
        <v>2300</v>
      </c>
      <c r="F216" s="22">
        <f>F217+F218+F219+F220</f>
        <v>0</v>
      </c>
      <c r="G216" s="18">
        <f>G217+G218+G219+G220</f>
        <v>1100</v>
      </c>
      <c r="H216" s="37">
        <f>H217+H218+H219+H220</f>
        <v>1200</v>
      </c>
      <c r="I216" s="38"/>
      <c r="J216" s="38"/>
      <c r="K216" s="38"/>
      <c r="L216" s="38"/>
      <c r="M216" s="38"/>
      <c r="N216" s="38"/>
      <c r="O216" s="39"/>
      <c r="P216" s="22">
        <f>P217+P218+P219+P220</f>
        <v>0</v>
      </c>
      <c r="Q216" s="22">
        <f>Q217+Q218+Q219+Q220</f>
        <v>0</v>
      </c>
      <c r="R216" s="28" t="s">
        <v>40</v>
      </c>
    </row>
    <row r="217" spans="1:18" s="1" customFormat="1" ht="22.5" x14ac:dyDescent="0.25">
      <c r="A217" s="49"/>
      <c r="B217" s="72"/>
      <c r="C217" s="29"/>
      <c r="D217" s="19" t="s">
        <v>13</v>
      </c>
      <c r="E217" s="22">
        <f>Q217+P217+H217+G217+F217</f>
        <v>0</v>
      </c>
      <c r="F217" s="22">
        <v>0</v>
      </c>
      <c r="G217" s="22">
        <v>0</v>
      </c>
      <c r="H217" s="37">
        <v>0</v>
      </c>
      <c r="I217" s="38"/>
      <c r="J217" s="38"/>
      <c r="K217" s="38"/>
      <c r="L217" s="38"/>
      <c r="M217" s="38"/>
      <c r="N217" s="38"/>
      <c r="O217" s="39"/>
      <c r="P217" s="22">
        <v>0</v>
      </c>
      <c r="Q217" s="22">
        <v>0</v>
      </c>
      <c r="R217" s="29"/>
    </row>
    <row r="218" spans="1:18" s="1" customFormat="1" ht="22.5" x14ac:dyDescent="0.25">
      <c r="A218" s="49"/>
      <c r="B218" s="72"/>
      <c r="C218" s="29"/>
      <c r="D218" s="19" t="s">
        <v>41</v>
      </c>
      <c r="E218" s="22">
        <f>Q218+P218+H218+G218+F218</f>
        <v>0</v>
      </c>
      <c r="F218" s="22">
        <v>0</v>
      </c>
      <c r="G218" s="22">
        <v>0</v>
      </c>
      <c r="H218" s="37">
        <v>0</v>
      </c>
      <c r="I218" s="38"/>
      <c r="J218" s="38"/>
      <c r="K218" s="38"/>
      <c r="L218" s="38"/>
      <c r="M218" s="38"/>
      <c r="N218" s="38"/>
      <c r="O218" s="39"/>
      <c r="P218" s="22">
        <v>0</v>
      </c>
      <c r="Q218" s="22">
        <v>0</v>
      </c>
      <c r="R218" s="29"/>
    </row>
    <row r="219" spans="1:18" s="1" customFormat="1" ht="22.5" x14ac:dyDescent="0.25">
      <c r="A219" s="49"/>
      <c r="B219" s="72"/>
      <c r="C219" s="29"/>
      <c r="D219" s="19" t="s">
        <v>42</v>
      </c>
      <c r="E219" s="22">
        <f>Q219+P219+H219+G219+F219</f>
        <v>2300</v>
      </c>
      <c r="F219" s="22">
        <v>0</v>
      </c>
      <c r="G219" s="22">
        <v>1100</v>
      </c>
      <c r="H219" s="37">
        <v>1200</v>
      </c>
      <c r="I219" s="38"/>
      <c r="J219" s="38"/>
      <c r="K219" s="38"/>
      <c r="L219" s="38"/>
      <c r="M219" s="38"/>
      <c r="N219" s="38"/>
      <c r="O219" s="39"/>
      <c r="P219" s="22">
        <v>0</v>
      </c>
      <c r="Q219" s="22">
        <v>0</v>
      </c>
      <c r="R219" s="29"/>
    </row>
    <row r="220" spans="1:18" s="1" customFormat="1" ht="22.5" x14ac:dyDescent="0.25">
      <c r="A220" s="49"/>
      <c r="B220" s="73"/>
      <c r="C220" s="30"/>
      <c r="D220" s="19" t="s">
        <v>20</v>
      </c>
      <c r="E220" s="22">
        <f>Q220+P220+H220+G220+F220</f>
        <v>0</v>
      </c>
      <c r="F220" s="22">
        <v>0</v>
      </c>
      <c r="G220" s="22">
        <v>0</v>
      </c>
      <c r="H220" s="37">
        <v>0</v>
      </c>
      <c r="I220" s="38"/>
      <c r="J220" s="38"/>
      <c r="K220" s="38"/>
      <c r="L220" s="38"/>
      <c r="M220" s="38"/>
      <c r="N220" s="38"/>
      <c r="O220" s="39"/>
      <c r="P220" s="22">
        <v>0</v>
      </c>
      <c r="Q220" s="22">
        <v>0</v>
      </c>
      <c r="R220" s="29"/>
    </row>
    <row r="221" spans="1:18" s="1" customFormat="1" ht="15" customHeight="1" x14ac:dyDescent="0.25">
      <c r="A221" s="49"/>
      <c r="B221" s="74" t="s">
        <v>97</v>
      </c>
      <c r="C221" s="28"/>
      <c r="D221" s="28"/>
      <c r="E221" s="28" t="s">
        <v>14</v>
      </c>
      <c r="F221" s="28">
        <v>2023</v>
      </c>
      <c r="G221" s="28">
        <v>2024</v>
      </c>
      <c r="H221" s="28" t="s">
        <v>32</v>
      </c>
      <c r="I221" s="31" t="s">
        <v>15</v>
      </c>
      <c r="J221" s="32"/>
      <c r="K221" s="32"/>
      <c r="L221" s="32"/>
      <c r="M221" s="32"/>
      <c r="N221" s="32"/>
      <c r="O221" s="33"/>
      <c r="P221" s="28">
        <v>2026</v>
      </c>
      <c r="Q221" s="28">
        <v>2027</v>
      </c>
      <c r="R221" s="29"/>
    </row>
    <row r="222" spans="1:18" s="1" customFormat="1" ht="23.25" customHeight="1" x14ac:dyDescent="0.25">
      <c r="A222" s="49"/>
      <c r="B222" s="75"/>
      <c r="C222" s="29"/>
      <c r="D222" s="29"/>
      <c r="E222" s="30"/>
      <c r="F222" s="30"/>
      <c r="G222" s="30"/>
      <c r="H222" s="30"/>
      <c r="I222" s="31" t="s">
        <v>16</v>
      </c>
      <c r="J222" s="33"/>
      <c r="K222" s="31" t="s">
        <v>17</v>
      </c>
      <c r="L222" s="33"/>
      <c r="M222" s="31" t="s">
        <v>18</v>
      </c>
      <c r="N222" s="33"/>
      <c r="O222" s="15" t="s">
        <v>19</v>
      </c>
      <c r="P222" s="30"/>
      <c r="Q222" s="30"/>
      <c r="R222" s="29"/>
    </row>
    <row r="223" spans="1:18" s="1" customFormat="1" ht="28.5" customHeight="1" x14ac:dyDescent="0.25">
      <c r="A223" s="50"/>
      <c r="B223" s="76"/>
      <c r="C223" s="30"/>
      <c r="D223" s="30"/>
      <c r="E223" s="15">
        <v>2</v>
      </c>
      <c r="F223" s="15">
        <v>0</v>
      </c>
      <c r="G223" s="15">
        <v>1</v>
      </c>
      <c r="H223" s="15">
        <v>1</v>
      </c>
      <c r="I223" s="31">
        <v>0</v>
      </c>
      <c r="J223" s="33"/>
      <c r="K223" s="31">
        <v>0</v>
      </c>
      <c r="L223" s="33"/>
      <c r="M223" s="31">
        <v>1</v>
      </c>
      <c r="N223" s="33"/>
      <c r="O223" s="15">
        <v>0</v>
      </c>
      <c r="P223" s="15">
        <v>0</v>
      </c>
      <c r="Q223" s="15">
        <v>0</v>
      </c>
      <c r="R223" s="30"/>
    </row>
    <row r="224" spans="1:18" ht="15" customHeight="1" x14ac:dyDescent="0.25">
      <c r="A224" s="59" t="s">
        <v>47</v>
      </c>
      <c r="B224" s="60"/>
      <c r="C224" s="61"/>
      <c r="D224" s="4" t="s">
        <v>12</v>
      </c>
      <c r="E224" s="22">
        <f>F224+G224+H224+P224+Q224</f>
        <v>908112.53710999992</v>
      </c>
      <c r="F224" s="22">
        <f t="shared" ref="F224:H228" si="13">F10+F75+F182+F195</f>
        <v>60000</v>
      </c>
      <c r="G224" s="22">
        <f t="shared" si="13"/>
        <v>72823.094359999988</v>
      </c>
      <c r="H224" s="37">
        <f t="shared" si="13"/>
        <v>347686.97198999999</v>
      </c>
      <c r="I224" s="38"/>
      <c r="J224" s="38"/>
      <c r="K224" s="38"/>
      <c r="L224" s="38"/>
      <c r="M224" s="38"/>
      <c r="N224" s="38"/>
      <c r="O224" s="39"/>
      <c r="P224" s="22">
        <f t="shared" ref="P224:Q228" si="14">P10+P75+P182+P195</f>
        <v>318792.76075999998</v>
      </c>
      <c r="Q224" s="22">
        <f t="shared" si="14"/>
        <v>108809.70999999999</v>
      </c>
      <c r="R224" s="68"/>
    </row>
    <row r="225" spans="1:18" ht="22.5" x14ac:dyDescent="0.25">
      <c r="A225" s="62"/>
      <c r="B225" s="63"/>
      <c r="C225" s="64"/>
      <c r="D225" s="19" t="s">
        <v>13</v>
      </c>
      <c r="E225" s="22">
        <f>F225+G225+H225+P225+Q225</f>
        <v>422960.73</v>
      </c>
      <c r="F225" s="22">
        <f t="shared" si="13"/>
        <v>0</v>
      </c>
      <c r="G225" s="22">
        <f t="shared" si="13"/>
        <v>4475.33</v>
      </c>
      <c r="H225" s="37">
        <f t="shared" si="13"/>
        <v>189382.11</v>
      </c>
      <c r="I225" s="38"/>
      <c r="J225" s="38"/>
      <c r="K225" s="38"/>
      <c r="L225" s="38"/>
      <c r="M225" s="38"/>
      <c r="N225" s="38"/>
      <c r="O225" s="39"/>
      <c r="P225" s="22">
        <f t="shared" si="14"/>
        <v>191872.52000000002</v>
      </c>
      <c r="Q225" s="22">
        <f t="shared" si="14"/>
        <v>37230.770000000004</v>
      </c>
      <c r="R225" s="69"/>
    </row>
    <row r="226" spans="1:18" ht="22.5" x14ac:dyDescent="0.25">
      <c r="A226" s="62"/>
      <c r="B226" s="63"/>
      <c r="C226" s="64"/>
      <c r="D226" s="19" t="s">
        <v>41</v>
      </c>
      <c r="E226" s="22">
        <f>F226+G226+H226+P226+Q226</f>
        <v>0</v>
      </c>
      <c r="F226" s="22">
        <f t="shared" si="13"/>
        <v>0</v>
      </c>
      <c r="G226" s="22">
        <f t="shared" si="13"/>
        <v>0</v>
      </c>
      <c r="H226" s="37">
        <f t="shared" si="13"/>
        <v>0</v>
      </c>
      <c r="I226" s="38"/>
      <c r="J226" s="38"/>
      <c r="K226" s="38"/>
      <c r="L226" s="38"/>
      <c r="M226" s="38"/>
      <c r="N226" s="38"/>
      <c r="O226" s="39"/>
      <c r="P226" s="22">
        <f t="shared" si="14"/>
        <v>0</v>
      </c>
      <c r="Q226" s="22">
        <f t="shared" si="14"/>
        <v>0</v>
      </c>
      <c r="R226" s="69"/>
    </row>
    <row r="227" spans="1:18" ht="22.5" x14ac:dyDescent="0.25">
      <c r="A227" s="62"/>
      <c r="B227" s="63"/>
      <c r="C227" s="64"/>
      <c r="D227" s="19" t="s">
        <v>42</v>
      </c>
      <c r="E227" s="22">
        <f>F227+G227+H227+P227+Q227</f>
        <v>185151.80710999999</v>
      </c>
      <c r="F227" s="22">
        <f t="shared" si="13"/>
        <v>0</v>
      </c>
      <c r="G227" s="22">
        <f t="shared" si="13"/>
        <v>8347.764360000001</v>
      </c>
      <c r="H227" s="37">
        <f t="shared" si="13"/>
        <v>98304.861990000005</v>
      </c>
      <c r="I227" s="38"/>
      <c r="J227" s="38"/>
      <c r="K227" s="38"/>
      <c r="L227" s="38"/>
      <c r="M227" s="38"/>
      <c r="N227" s="38"/>
      <c r="O227" s="39"/>
      <c r="P227" s="22">
        <f t="shared" si="14"/>
        <v>66920.240760000001</v>
      </c>
      <c r="Q227" s="22">
        <f t="shared" si="14"/>
        <v>11578.94</v>
      </c>
      <c r="R227" s="69"/>
    </row>
    <row r="228" spans="1:18" ht="22.5" x14ac:dyDescent="0.25">
      <c r="A228" s="65"/>
      <c r="B228" s="66"/>
      <c r="C228" s="67"/>
      <c r="D228" s="19" t="s">
        <v>20</v>
      </c>
      <c r="E228" s="22">
        <f>F228+G228+H228+P228+Q228</f>
        <v>300000</v>
      </c>
      <c r="F228" s="22">
        <f t="shared" si="13"/>
        <v>60000</v>
      </c>
      <c r="G228" s="22">
        <f t="shared" si="13"/>
        <v>60000</v>
      </c>
      <c r="H228" s="37">
        <f t="shared" si="13"/>
        <v>60000</v>
      </c>
      <c r="I228" s="38"/>
      <c r="J228" s="38"/>
      <c r="K228" s="38"/>
      <c r="L228" s="38"/>
      <c r="M228" s="38"/>
      <c r="N228" s="38"/>
      <c r="O228" s="39"/>
      <c r="P228" s="22">
        <f t="shared" si="14"/>
        <v>60000</v>
      </c>
      <c r="Q228" s="22">
        <f t="shared" si="14"/>
        <v>60000</v>
      </c>
      <c r="R228" s="70"/>
    </row>
    <row r="229" spans="1:18" x14ac:dyDescent="0.25">
      <c r="E229" s="10"/>
      <c r="F229" s="10"/>
      <c r="G229" s="10"/>
      <c r="H229" s="58"/>
      <c r="I229" s="58"/>
      <c r="J229" s="58"/>
      <c r="K229" s="58"/>
      <c r="L229" s="58"/>
      <c r="M229" s="58"/>
      <c r="N229" s="58"/>
      <c r="O229" s="58"/>
      <c r="P229" s="10"/>
      <c r="Q229" s="10"/>
      <c r="R229" s="7"/>
    </row>
  </sheetData>
  <mergeCells count="613">
    <mergeCell ref="A57:A64"/>
    <mergeCell ref="A65:A69"/>
    <mergeCell ref="A70:A74"/>
    <mergeCell ref="A80:A87"/>
    <mergeCell ref="A88:A95"/>
    <mergeCell ref="A136:A143"/>
    <mergeCell ref="A144:A148"/>
    <mergeCell ref="A157:A164"/>
    <mergeCell ref="A75:A79"/>
    <mergeCell ref="A96:A111"/>
    <mergeCell ref="A120:A135"/>
    <mergeCell ref="A149:A156"/>
    <mergeCell ref="A5:R5"/>
    <mergeCell ref="A7:A8"/>
    <mergeCell ref="B7:B8"/>
    <mergeCell ref="C7:C8"/>
    <mergeCell ref="D7:D8"/>
    <mergeCell ref="E7:E8"/>
    <mergeCell ref="F7:Q7"/>
    <mergeCell ref="R7:R8"/>
    <mergeCell ref="H8:O8"/>
    <mergeCell ref="R15:R22"/>
    <mergeCell ref="H16:O16"/>
    <mergeCell ref="H17:O17"/>
    <mergeCell ref="H18:O18"/>
    <mergeCell ref="H19:O19"/>
    <mergeCell ref="B20:B22"/>
    <mergeCell ref="H9:O9"/>
    <mergeCell ref="A10:A14"/>
    <mergeCell ref="B10:B14"/>
    <mergeCell ref="C10:C14"/>
    <mergeCell ref="H10:O10"/>
    <mergeCell ref="R10:R14"/>
    <mergeCell ref="H11:O11"/>
    <mergeCell ref="H12:O12"/>
    <mergeCell ref="H13:O13"/>
    <mergeCell ref="H14:O14"/>
    <mergeCell ref="I20:O20"/>
    <mergeCell ref="P20:P21"/>
    <mergeCell ref="Q20:Q21"/>
    <mergeCell ref="I21:J21"/>
    <mergeCell ref="K21:L21"/>
    <mergeCell ref="M21:N21"/>
    <mergeCell ref="C20:C22"/>
    <mergeCell ref="D20:D22"/>
    <mergeCell ref="E20:E21"/>
    <mergeCell ref="F20:F21"/>
    <mergeCell ref="G20:G21"/>
    <mergeCell ref="H20:H21"/>
    <mergeCell ref="I22:J22"/>
    <mergeCell ref="K22:L22"/>
    <mergeCell ref="M22:N22"/>
    <mergeCell ref="A23:A30"/>
    <mergeCell ref="B23:B27"/>
    <mergeCell ref="C23:C27"/>
    <mergeCell ref="H23:O23"/>
    <mergeCell ref="G28:G29"/>
    <mergeCell ref="H28:H29"/>
    <mergeCell ref="I28:O28"/>
    <mergeCell ref="A15:A22"/>
    <mergeCell ref="B15:B19"/>
    <mergeCell ref="C15:C19"/>
    <mergeCell ref="H15:O15"/>
    <mergeCell ref="R31:R38"/>
    <mergeCell ref="H32:O32"/>
    <mergeCell ref="H33:O33"/>
    <mergeCell ref="H34:O34"/>
    <mergeCell ref="H35:O35"/>
    <mergeCell ref="B36:B38"/>
    <mergeCell ref="P28:P29"/>
    <mergeCell ref="Q28:Q29"/>
    <mergeCell ref="I29:J29"/>
    <mergeCell ref="K29:L29"/>
    <mergeCell ref="M29:N29"/>
    <mergeCell ref="I30:J30"/>
    <mergeCell ref="K30:L30"/>
    <mergeCell ref="M30:N30"/>
    <mergeCell ref="R23:R30"/>
    <mergeCell ref="H24:O24"/>
    <mergeCell ref="H25:O25"/>
    <mergeCell ref="H26:O26"/>
    <mergeCell ref="H27:O27"/>
    <mergeCell ref="B28:B30"/>
    <mergeCell ref="C28:C30"/>
    <mergeCell ref="D28:D30"/>
    <mergeCell ref="E28:E29"/>
    <mergeCell ref="F28:F29"/>
    <mergeCell ref="P36:P37"/>
    <mergeCell ref="Q36:Q37"/>
    <mergeCell ref="I37:J37"/>
    <mergeCell ref="K37:L37"/>
    <mergeCell ref="M37:N37"/>
    <mergeCell ref="C36:C38"/>
    <mergeCell ref="D36:D38"/>
    <mergeCell ref="E36:E37"/>
    <mergeCell ref="F36:F37"/>
    <mergeCell ref="G36:G37"/>
    <mergeCell ref="H36:H37"/>
    <mergeCell ref="R39:R43"/>
    <mergeCell ref="H40:O40"/>
    <mergeCell ref="H41:O41"/>
    <mergeCell ref="H42:O42"/>
    <mergeCell ref="H43:O43"/>
    <mergeCell ref="B44:B48"/>
    <mergeCell ref="C44:C48"/>
    <mergeCell ref="H44:O44"/>
    <mergeCell ref="R44:R48"/>
    <mergeCell ref="H45:O45"/>
    <mergeCell ref="H46:O46"/>
    <mergeCell ref="H47:O47"/>
    <mergeCell ref="H48:O48"/>
    <mergeCell ref="B39:B43"/>
    <mergeCell ref="C39:C43"/>
    <mergeCell ref="H39:O39"/>
    <mergeCell ref="A49:A56"/>
    <mergeCell ref="B49:B53"/>
    <mergeCell ref="C49:C53"/>
    <mergeCell ref="H49:O49"/>
    <mergeCell ref="G54:G55"/>
    <mergeCell ref="H54:H55"/>
    <mergeCell ref="I54:O54"/>
    <mergeCell ref="B31:B35"/>
    <mergeCell ref="C31:C35"/>
    <mergeCell ref="H31:O31"/>
    <mergeCell ref="I38:J38"/>
    <mergeCell ref="K38:L38"/>
    <mergeCell ref="M38:N38"/>
    <mergeCell ref="I36:O36"/>
    <mergeCell ref="B54:B56"/>
    <mergeCell ref="C54:C56"/>
    <mergeCell ref="D54:D56"/>
    <mergeCell ref="E54:E55"/>
    <mergeCell ref="F54:F55"/>
    <mergeCell ref="A31:A38"/>
    <mergeCell ref="A39:A43"/>
    <mergeCell ref="A44:A48"/>
    <mergeCell ref="R57:R64"/>
    <mergeCell ref="H58:O58"/>
    <mergeCell ref="H59:O59"/>
    <mergeCell ref="H60:O60"/>
    <mergeCell ref="H61:O61"/>
    <mergeCell ref="R49:R56"/>
    <mergeCell ref="H50:O50"/>
    <mergeCell ref="H51:O51"/>
    <mergeCell ref="H52:O52"/>
    <mergeCell ref="H53:O53"/>
    <mergeCell ref="P62:P63"/>
    <mergeCell ref="Q62:Q63"/>
    <mergeCell ref="I63:J63"/>
    <mergeCell ref="K63:L63"/>
    <mergeCell ref="M63:N63"/>
    <mergeCell ref="P54:P55"/>
    <mergeCell ref="Q54:Q55"/>
    <mergeCell ref="I55:J55"/>
    <mergeCell ref="K55:L55"/>
    <mergeCell ref="M55:N55"/>
    <mergeCell ref="I56:J56"/>
    <mergeCell ref="K56:L56"/>
    <mergeCell ref="M56:N56"/>
    <mergeCell ref="I62:O62"/>
    <mergeCell ref="H75:O75"/>
    <mergeCell ref="B70:B74"/>
    <mergeCell ref="C70:C74"/>
    <mergeCell ref="H70:O70"/>
    <mergeCell ref="G62:G63"/>
    <mergeCell ref="H62:H63"/>
    <mergeCell ref="I64:J64"/>
    <mergeCell ref="K64:L64"/>
    <mergeCell ref="M64:N64"/>
    <mergeCell ref="B80:B84"/>
    <mergeCell ref="C80:C84"/>
    <mergeCell ref="H80:O80"/>
    <mergeCell ref="D85:D87"/>
    <mergeCell ref="E85:E86"/>
    <mergeCell ref="F85:F86"/>
    <mergeCell ref="G85:G86"/>
    <mergeCell ref="B62:B64"/>
    <mergeCell ref="B57:B61"/>
    <mergeCell ref="C57:C61"/>
    <mergeCell ref="H57:O57"/>
    <mergeCell ref="C62:C64"/>
    <mergeCell ref="D62:D64"/>
    <mergeCell ref="E62:E63"/>
    <mergeCell ref="F62:F63"/>
    <mergeCell ref="B65:B69"/>
    <mergeCell ref="C65:C69"/>
    <mergeCell ref="H65:O65"/>
    <mergeCell ref="H66:O66"/>
    <mergeCell ref="H67:O67"/>
    <mergeCell ref="H68:O68"/>
    <mergeCell ref="H69:O69"/>
    <mergeCell ref="B75:B79"/>
    <mergeCell ref="C75:C79"/>
    <mergeCell ref="M87:N87"/>
    <mergeCell ref="B96:B100"/>
    <mergeCell ref="C96:C100"/>
    <mergeCell ref="H96:O96"/>
    <mergeCell ref="G101:G102"/>
    <mergeCell ref="H101:H102"/>
    <mergeCell ref="I101:O101"/>
    <mergeCell ref="B85:B87"/>
    <mergeCell ref="C85:C87"/>
    <mergeCell ref="B104:B108"/>
    <mergeCell ref="C104:C108"/>
    <mergeCell ref="H104:O104"/>
    <mergeCell ref="P101:P102"/>
    <mergeCell ref="Q101:Q102"/>
    <mergeCell ref="I102:J102"/>
    <mergeCell ref="K102:L102"/>
    <mergeCell ref="M102:N102"/>
    <mergeCell ref="I103:J103"/>
    <mergeCell ref="K103:L103"/>
    <mergeCell ref="M103:N103"/>
    <mergeCell ref="B101:B103"/>
    <mergeCell ref="C101:C103"/>
    <mergeCell ref="D101:D103"/>
    <mergeCell ref="E101:E102"/>
    <mergeCell ref="F101:F102"/>
    <mergeCell ref="R96:R103"/>
    <mergeCell ref="H97:O97"/>
    <mergeCell ref="H98:O98"/>
    <mergeCell ref="H99:O99"/>
    <mergeCell ref="H100:O100"/>
    <mergeCell ref="R104:R111"/>
    <mergeCell ref="H105:O105"/>
    <mergeCell ref="H106:O106"/>
    <mergeCell ref="H107:O107"/>
    <mergeCell ref="H108:O108"/>
    <mergeCell ref="B109:B111"/>
    <mergeCell ref="C109:C111"/>
    <mergeCell ref="R112:R119"/>
    <mergeCell ref="H113:O113"/>
    <mergeCell ref="H114:O114"/>
    <mergeCell ref="H115:O115"/>
    <mergeCell ref="H116:O116"/>
    <mergeCell ref="B117:B119"/>
    <mergeCell ref="P109:P110"/>
    <mergeCell ref="Q109:Q110"/>
    <mergeCell ref="I110:J110"/>
    <mergeCell ref="K110:L110"/>
    <mergeCell ref="M110:N110"/>
    <mergeCell ref="I111:J111"/>
    <mergeCell ref="K111:L111"/>
    <mergeCell ref="M111:N111"/>
    <mergeCell ref="D109:D111"/>
    <mergeCell ref="E109:E110"/>
    <mergeCell ref="F109:F110"/>
    <mergeCell ref="G109:G110"/>
    <mergeCell ref="H109:H110"/>
    <mergeCell ref="I109:O109"/>
    <mergeCell ref="I117:O117"/>
    <mergeCell ref="P117:P118"/>
    <mergeCell ref="Q117:Q118"/>
    <mergeCell ref="I118:J118"/>
    <mergeCell ref="K118:L118"/>
    <mergeCell ref="M118:N118"/>
    <mergeCell ref="A112:A119"/>
    <mergeCell ref="B112:B116"/>
    <mergeCell ref="C112:C116"/>
    <mergeCell ref="H112:O112"/>
    <mergeCell ref="B128:B132"/>
    <mergeCell ref="C128:C132"/>
    <mergeCell ref="H128:O128"/>
    <mergeCell ref="H129:O129"/>
    <mergeCell ref="H130:O130"/>
    <mergeCell ref="H131:O131"/>
    <mergeCell ref="H132:O132"/>
    <mergeCell ref="C117:C119"/>
    <mergeCell ref="D117:D119"/>
    <mergeCell ref="E117:E118"/>
    <mergeCell ref="F117:F118"/>
    <mergeCell ref="G117:G118"/>
    <mergeCell ref="H117:H118"/>
    <mergeCell ref="I119:J119"/>
    <mergeCell ref="K119:L119"/>
    <mergeCell ref="M119:N119"/>
    <mergeCell ref="R120:R127"/>
    <mergeCell ref="H121:O121"/>
    <mergeCell ref="H122:O122"/>
    <mergeCell ref="H123:O123"/>
    <mergeCell ref="H124:O124"/>
    <mergeCell ref="B125:B127"/>
    <mergeCell ref="C125:C127"/>
    <mergeCell ref="D125:D127"/>
    <mergeCell ref="E125:E126"/>
    <mergeCell ref="F125:F126"/>
    <mergeCell ref="P125:P126"/>
    <mergeCell ref="Q125:Q126"/>
    <mergeCell ref="I126:J126"/>
    <mergeCell ref="K126:L126"/>
    <mergeCell ref="M126:N126"/>
    <mergeCell ref="I127:J127"/>
    <mergeCell ref="K127:L127"/>
    <mergeCell ref="M127:N127"/>
    <mergeCell ref="B120:B124"/>
    <mergeCell ref="C120:C124"/>
    <mergeCell ref="H120:O120"/>
    <mergeCell ref="G125:G126"/>
    <mergeCell ref="H125:H126"/>
    <mergeCell ref="I125:O125"/>
    <mergeCell ref="P133:P134"/>
    <mergeCell ref="Q133:Q134"/>
    <mergeCell ref="I134:J134"/>
    <mergeCell ref="K134:L134"/>
    <mergeCell ref="M134:N134"/>
    <mergeCell ref="B133:B135"/>
    <mergeCell ref="C133:C135"/>
    <mergeCell ref="D133:D135"/>
    <mergeCell ref="E133:E134"/>
    <mergeCell ref="F133:F134"/>
    <mergeCell ref="G133:G134"/>
    <mergeCell ref="B136:B140"/>
    <mergeCell ref="C136:C140"/>
    <mergeCell ref="H136:O136"/>
    <mergeCell ref="H137:O137"/>
    <mergeCell ref="H138:O138"/>
    <mergeCell ref="H139:O139"/>
    <mergeCell ref="H133:H134"/>
    <mergeCell ref="I133:O133"/>
    <mergeCell ref="B141:B143"/>
    <mergeCell ref="C141:C143"/>
    <mergeCell ref="D141:D143"/>
    <mergeCell ref="E141:E142"/>
    <mergeCell ref="F141:F142"/>
    <mergeCell ref="G141:G142"/>
    <mergeCell ref="H141:H142"/>
    <mergeCell ref="I141:O141"/>
    <mergeCell ref="I135:J135"/>
    <mergeCell ref="K135:L135"/>
    <mergeCell ref="M135:N135"/>
    <mergeCell ref="P141:P142"/>
    <mergeCell ref="Q141:Q142"/>
    <mergeCell ref="I142:J142"/>
    <mergeCell ref="K142:L142"/>
    <mergeCell ref="M142:N142"/>
    <mergeCell ref="I143:J143"/>
    <mergeCell ref="K143:L143"/>
    <mergeCell ref="M143:N143"/>
    <mergeCell ref="H140:O140"/>
    <mergeCell ref="R149:R156"/>
    <mergeCell ref="H150:O150"/>
    <mergeCell ref="H151:O151"/>
    <mergeCell ref="H152:O152"/>
    <mergeCell ref="H153:O153"/>
    <mergeCell ref="B154:B156"/>
    <mergeCell ref="B144:B148"/>
    <mergeCell ref="C144:C148"/>
    <mergeCell ref="H144:O144"/>
    <mergeCell ref="H145:O145"/>
    <mergeCell ref="H146:O146"/>
    <mergeCell ref="H147:O147"/>
    <mergeCell ref="H148:O148"/>
    <mergeCell ref="I154:O154"/>
    <mergeCell ref="P154:P155"/>
    <mergeCell ref="Q154:Q155"/>
    <mergeCell ref="I155:J155"/>
    <mergeCell ref="K155:L155"/>
    <mergeCell ref="M155:N155"/>
    <mergeCell ref="C154:C156"/>
    <mergeCell ref="D154:D156"/>
    <mergeCell ref="E154:E155"/>
    <mergeCell ref="F154:F155"/>
    <mergeCell ref="G154:G155"/>
    <mergeCell ref="B149:B153"/>
    <mergeCell ref="C149:C153"/>
    <mergeCell ref="H149:O149"/>
    <mergeCell ref="B165:B169"/>
    <mergeCell ref="C165:C169"/>
    <mergeCell ref="H165:O165"/>
    <mergeCell ref="B162:B164"/>
    <mergeCell ref="C162:C164"/>
    <mergeCell ref="D162:D164"/>
    <mergeCell ref="H154:H155"/>
    <mergeCell ref="E162:E163"/>
    <mergeCell ref="F162:F163"/>
    <mergeCell ref="I156:J156"/>
    <mergeCell ref="K156:L156"/>
    <mergeCell ref="M156:N156"/>
    <mergeCell ref="B157:B161"/>
    <mergeCell ref="C157:C161"/>
    <mergeCell ref="H157:O157"/>
    <mergeCell ref="G162:G163"/>
    <mergeCell ref="H162:H163"/>
    <mergeCell ref="I162:O162"/>
    <mergeCell ref="A165:A169"/>
    <mergeCell ref="R165:R169"/>
    <mergeCell ref="H166:O166"/>
    <mergeCell ref="H167:O167"/>
    <mergeCell ref="H168:O168"/>
    <mergeCell ref="H169:O169"/>
    <mergeCell ref="P162:P163"/>
    <mergeCell ref="Q162:Q163"/>
    <mergeCell ref="I163:J163"/>
    <mergeCell ref="K163:L163"/>
    <mergeCell ref="M163:N163"/>
    <mergeCell ref="I164:J164"/>
    <mergeCell ref="K164:L164"/>
    <mergeCell ref="M164:N164"/>
    <mergeCell ref="R157:R164"/>
    <mergeCell ref="H158:O158"/>
    <mergeCell ref="H159:O159"/>
    <mergeCell ref="H160:O160"/>
    <mergeCell ref="H161:O161"/>
    <mergeCell ref="C192:C194"/>
    <mergeCell ref="D192:D194"/>
    <mergeCell ref="E192:E193"/>
    <mergeCell ref="F192:F193"/>
    <mergeCell ref="G192:G193"/>
    <mergeCell ref="P192:P193"/>
    <mergeCell ref="A187:A194"/>
    <mergeCell ref="B187:B191"/>
    <mergeCell ref="C187:C191"/>
    <mergeCell ref="H187:O187"/>
    <mergeCell ref="A182:A186"/>
    <mergeCell ref="B182:B186"/>
    <mergeCell ref="C182:C186"/>
    <mergeCell ref="H182:O182"/>
    <mergeCell ref="R182:R186"/>
    <mergeCell ref="H183:O183"/>
    <mergeCell ref="H184:O184"/>
    <mergeCell ref="H185:O185"/>
    <mergeCell ref="H186:O186"/>
    <mergeCell ref="A195:A199"/>
    <mergeCell ref="B195:B199"/>
    <mergeCell ref="C195:C199"/>
    <mergeCell ref="H195:O195"/>
    <mergeCell ref="I192:O192"/>
    <mergeCell ref="R187:R194"/>
    <mergeCell ref="H188:O188"/>
    <mergeCell ref="H189:O189"/>
    <mergeCell ref="H190:O190"/>
    <mergeCell ref="H191:O191"/>
    <mergeCell ref="R195:R199"/>
    <mergeCell ref="H196:O196"/>
    <mergeCell ref="H197:O197"/>
    <mergeCell ref="H198:O198"/>
    <mergeCell ref="H199:O199"/>
    <mergeCell ref="H192:H193"/>
    <mergeCell ref="I194:J194"/>
    <mergeCell ref="K194:L194"/>
    <mergeCell ref="M194:N194"/>
    <mergeCell ref="B192:B194"/>
    <mergeCell ref="Q192:Q193"/>
    <mergeCell ref="I193:J193"/>
    <mergeCell ref="K193:L193"/>
    <mergeCell ref="M193:N193"/>
    <mergeCell ref="S200:S201"/>
    <mergeCell ref="H201:O201"/>
    <mergeCell ref="H202:O202"/>
    <mergeCell ref="H203:O203"/>
    <mergeCell ref="H204:O204"/>
    <mergeCell ref="B205:B207"/>
    <mergeCell ref="C205:C207"/>
    <mergeCell ref="D205:D207"/>
    <mergeCell ref="E205:E206"/>
    <mergeCell ref="F205:F206"/>
    <mergeCell ref="G205:G206"/>
    <mergeCell ref="H205:H206"/>
    <mergeCell ref="I205:O205"/>
    <mergeCell ref="P205:P206"/>
    <mergeCell ref="Q205:Q206"/>
    <mergeCell ref="I206:J206"/>
    <mergeCell ref="K206:L206"/>
    <mergeCell ref="M206:N206"/>
    <mergeCell ref="R200:R207"/>
    <mergeCell ref="B213:B215"/>
    <mergeCell ref="C213:C215"/>
    <mergeCell ref="D213:D215"/>
    <mergeCell ref="E213:E214"/>
    <mergeCell ref="F213:F214"/>
    <mergeCell ref="I207:J207"/>
    <mergeCell ref="K207:L207"/>
    <mergeCell ref="M207:N207"/>
    <mergeCell ref="A208:A215"/>
    <mergeCell ref="B208:B212"/>
    <mergeCell ref="C208:C212"/>
    <mergeCell ref="H208:O208"/>
    <mergeCell ref="G213:G214"/>
    <mergeCell ref="H213:H214"/>
    <mergeCell ref="I213:O213"/>
    <mergeCell ref="A200:A207"/>
    <mergeCell ref="B200:B204"/>
    <mergeCell ref="C200:C204"/>
    <mergeCell ref="H200:O200"/>
    <mergeCell ref="P213:P214"/>
    <mergeCell ref="Q213:Q214"/>
    <mergeCell ref="I214:J214"/>
    <mergeCell ref="K214:L214"/>
    <mergeCell ref="M214:N214"/>
    <mergeCell ref="I215:J215"/>
    <mergeCell ref="K215:L215"/>
    <mergeCell ref="M215:N215"/>
    <mergeCell ref="R208:R215"/>
    <mergeCell ref="H209:O209"/>
    <mergeCell ref="H210:O210"/>
    <mergeCell ref="H211:O211"/>
    <mergeCell ref="H212:O212"/>
    <mergeCell ref="A216:A223"/>
    <mergeCell ref="B216:B220"/>
    <mergeCell ref="C216:C220"/>
    <mergeCell ref="H216:O216"/>
    <mergeCell ref="R216:R223"/>
    <mergeCell ref="H217:O217"/>
    <mergeCell ref="H218:O218"/>
    <mergeCell ref="H219:O219"/>
    <mergeCell ref="H220:O220"/>
    <mergeCell ref="B221:B223"/>
    <mergeCell ref="I223:J223"/>
    <mergeCell ref="K223:L223"/>
    <mergeCell ref="M223:N223"/>
    <mergeCell ref="C221:C223"/>
    <mergeCell ref="E221:E222"/>
    <mergeCell ref="F221:F222"/>
    <mergeCell ref="G221:G222"/>
    <mergeCell ref="H221:H222"/>
    <mergeCell ref="I221:O221"/>
    <mergeCell ref="D221:D223"/>
    <mergeCell ref="E175:E176"/>
    <mergeCell ref="F175:F176"/>
    <mergeCell ref="G175:G176"/>
    <mergeCell ref="B175:B181"/>
    <mergeCell ref="O2:R2"/>
    <mergeCell ref="O3:R3"/>
    <mergeCell ref="O4:R4"/>
    <mergeCell ref="H229:O229"/>
    <mergeCell ref="R128:R135"/>
    <mergeCell ref="R136:R143"/>
    <mergeCell ref="R144:R148"/>
    <mergeCell ref="R65:R69"/>
    <mergeCell ref="A224:C228"/>
    <mergeCell ref="H224:O224"/>
    <mergeCell ref="R224:R228"/>
    <mergeCell ref="H225:O225"/>
    <mergeCell ref="H226:O226"/>
    <mergeCell ref="H227:O227"/>
    <mergeCell ref="H228:O228"/>
    <mergeCell ref="P221:P222"/>
    <mergeCell ref="Q221:Q222"/>
    <mergeCell ref="I222:J222"/>
    <mergeCell ref="K222:L222"/>
    <mergeCell ref="M222:N222"/>
    <mergeCell ref="R170:R177"/>
    <mergeCell ref="I181:J181"/>
    <mergeCell ref="K181:L181"/>
    <mergeCell ref="M181:N181"/>
    <mergeCell ref="C175:C181"/>
    <mergeCell ref="D175:D181"/>
    <mergeCell ref="A170:A181"/>
    <mergeCell ref="H170:O170"/>
    <mergeCell ref="H171:O171"/>
    <mergeCell ref="H172:O172"/>
    <mergeCell ref="H173:O173"/>
    <mergeCell ref="H174:O174"/>
    <mergeCell ref="H175:H176"/>
    <mergeCell ref="I175:O175"/>
    <mergeCell ref="P175:P176"/>
    <mergeCell ref="Q175:Q176"/>
    <mergeCell ref="I176:J176"/>
    <mergeCell ref="K176:L176"/>
    <mergeCell ref="M176:N176"/>
    <mergeCell ref="I177:J177"/>
    <mergeCell ref="K177:L177"/>
    <mergeCell ref="M177:N177"/>
    <mergeCell ref="B170:B174"/>
    <mergeCell ref="C170:C174"/>
    <mergeCell ref="R88:R95"/>
    <mergeCell ref="H89:O89"/>
    <mergeCell ref="H90:O90"/>
    <mergeCell ref="H91:O91"/>
    <mergeCell ref="H92:O92"/>
    <mergeCell ref="B93:B95"/>
    <mergeCell ref="C93:C95"/>
    <mergeCell ref="D93:D95"/>
    <mergeCell ref="E93:E94"/>
    <mergeCell ref="F93:F94"/>
    <mergeCell ref="G93:G94"/>
    <mergeCell ref="H93:H94"/>
    <mergeCell ref="I93:O93"/>
    <mergeCell ref="P93:P94"/>
    <mergeCell ref="Q93:Q94"/>
    <mergeCell ref="I94:J94"/>
    <mergeCell ref="K94:L94"/>
    <mergeCell ref="M94:N94"/>
    <mergeCell ref="I95:J95"/>
    <mergeCell ref="K95:L95"/>
    <mergeCell ref="M95:N95"/>
    <mergeCell ref="B88:B92"/>
    <mergeCell ref="C88:C92"/>
    <mergeCell ref="H88:O88"/>
    <mergeCell ref="R80:R87"/>
    <mergeCell ref="H85:H86"/>
    <mergeCell ref="I85:O85"/>
    <mergeCell ref="P85:P86"/>
    <mergeCell ref="Q85:Q86"/>
    <mergeCell ref="I86:J86"/>
    <mergeCell ref="K86:L86"/>
    <mergeCell ref="R70:R74"/>
    <mergeCell ref="H71:O71"/>
    <mergeCell ref="H72:O72"/>
    <mergeCell ref="H73:O73"/>
    <mergeCell ref="H74:O74"/>
    <mergeCell ref="R75:R79"/>
    <mergeCell ref="H76:O76"/>
    <mergeCell ref="H77:O77"/>
    <mergeCell ref="H78:O78"/>
    <mergeCell ref="H79:O79"/>
    <mergeCell ref="M86:N86"/>
    <mergeCell ref="H81:O81"/>
    <mergeCell ref="H82:O82"/>
    <mergeCell ref="H83:O83"/>
    <mergeCell ref="H84:O84"/>
    <mergeCell ref="I87:J87"/>
    <mergeCell ref="K87:L87"/>
  </mergeCells>
  <pageMargins left="0.31496062992125984" right="0.31496062992125984" top="0.55118110236220474" bottom="0.55118110236220474" header="0.31496062992125984" footer="0.31496062992125984"/>
  <pageSetup paperSize="9" scale="70" fitToHeight="8" orientation="landscape" r:id="rId1"/>
  <headerFooter>
    <oddHeader xml:space="preserve">&amp;L
</oddHeader>
  </headerFooter>
  <rowBreaks count="5" manualBreakCount="5">
    <brk id="38" max="17" man="1"/>
    <brk id="74" max="17" man="1"/>
    <brk id="119" max="17" man="1"/>
    <brk id="164" max="17" man="1"/>
    <brk id="199" max="17" man="1"/>
  </rowBreaks>
  <ignoredErrors>
    <ignoredError sqref="H77:H78 P7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 пп3</vt:lpstr>
      <vt:lpstr>'Прил.2  пп3'!Область_печати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2025-10-15T07:18:06Z</dcterms:modified>
</cp:coreProperties>
</file>