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3" i="1" l="1"/>
  <c r="E292" i="1"/>
  <c r="E291" i="1"/>
  <c r="E290" i="1"/>
  <c r="N289" i="1"/>
  <c r="M289" i="1"/>
  <c r="H289" i="1"/>
  <c r="G289" i="1"/>
  <c r="F289" i="1"/>
  <c r="E289" i="1"/>
  <c r="E285" i="1"/>
  <c r="E284" i="1"/>
  <c r="E283" i="1"/>
  <c r="E282" i="1"/>
  <c r="N281" i="1"/>
  <c r="M281" i="1"/>
  <c r="H281" i="1"/>
  <c r="G281" i="1"/>
  <c r="F281" i="1"/>
  <c r="E281" i="1"/>
  <c r="E277" i="1"/>
  <c r="E276" i="1"/>
  <c r="E275" i="1"/>
  <c r="E274" i="1"/>
  <c r="N273" i="1"/>
  <c r="M273" i="1"/>
  <c r="H273" i="1"/>
  <c r="G273" i="1"/>
  <c r="F273" i="1"/>
  <c r="E273" i="1"/>
  <c r="E269" i="1"/>
  <c r="E268" i="1"/>
  <c r="E267" i="1"/>
  <c r="E266" i="1"/>
  <c r="N265" i="1"/>
  <c r="M265" i="1"/>
  <c r="H265" i="1"/>
  <c r="G265" i="1"/>
  <c r="F265" i="1"/>
  <c r="E265" i="1"/>
  <c r="E261" i="1"/>
  <c r="E260" i="1"/>
  <c r="E259" i="1"/>
  <c r="E258" i="1"/>
  <c r="N257" i="1"/>
  <c r="M257" i="1"/>
  <c r="H257" i="1"/>
  <c r="G257" i="1"/>
  <c r="F257" i="1"/>
  <c r="E257" i="1"/>
  <c r="E253" i="1"/>
  <c r="N252" i="1"/>
  <c r="M252" i="1"/>
  <c r="H252" i="1"/>
  <c r="E252" i="1"/>
  <c r="E251" i="1"/>
  <c r="E250" i="1"/>
  <c r="N249" i="1"/>
  <c r="M249" i="1"/>
  <c r="H249" i="1"/>
  <c r="G249" i="1"/>
  <c r="F249" i="1"/>
  <c r="E249" i="1"/>
  <c r="E245" i="1"/>
  <c r="E244" i="1"/>
  <c r="E243" i="1"/>
  <c r="E242" i="1"/>
  <c r="N241" i="1"/>
  <c r="M241" i="1"/>
  <c r="H241" i="1"/>
  <c r="G241" i="1"/>
  <c r="F241" i="1"/>
  <c r="E241" i="1"/>
  <c r="E237" i="1"/>
  <c r="E236" i="1"/>
  <c r="E235" i="1"/>
  <c r="E234" i="1"/>
  <c r="N233" i="1"/>
  <c r="M233" i="1"/>
  <c r="H233" i="1"/>
  <c r="G233" i="1"/>
  <c r="F233" i="1"/>
  <c r="E233" i="1"/>
  <c r="H232" i="1"/>
  <c r="E232" i="1" s="1"/>
  <c r="E229" i="1"/>
  <c r="E228" i="1"/>
  <c r="E227" i="1"/>
  <c r="E226" i="1"/>
  <c r="E225" i="1" s="1"/>
  <c r="N225" i="1"/>
  <c r="M225" i="1"/>
  <c r="H225" i="1"/>
  <c r="G225" i="1"/>
  <c r="F225" i="1"/>
  <c r="N224" i="1"/>
  <c r="M224" i="1"/>
  <c r="H224" i="1"/>
  <c r="G224" i="1"/>
  <c r="F224" i="1"/>
  <c r="E224" i="1" s="1"/>
  <c r="N223" i="1"/>
  <c r="M223" i="1"/>
  <c r="H223" i="1"/>
  <c r="G223" i="1"/>
  <c r="F223" i="1"/>
  <c r="E223" i="1" s="1"/>
  <c r="N222" i="1"/>
  <c r="M222" i="1"/>
  <c r="H222" i="1"/>
  <c r="G222" i="1"/>
  <c r="F222" i="1"/>
  <c r="E222" i="1" s="1"/>
  <c r="N221" i="1"/>
  <c r="M221" i="1"/>
  <c r="H221" i="1"/>
  <c r="H220" i="1" s="1"/>
  <c r="G221" i="1"/>
  <c r="G220" i="1" s="1"/>
  <c r="F221" i="1"/>
  <c r="E221" i="1" s="1"/>
  <c r="N220" i="1"/>
  <c r="M220" i="1"/>
  <c r="F220" i="1"/>
  <c r="H219" i="1"/>
  <c r="E219" i="1" s="1"/>
  <c r="E216" i="1"/>
  <c r="E215" i="1"/>
  <c r="E214" i="1"/>
  <c r="E213" i="1"/>
  <c r="N212" i="1"/>
  <c r="M212" i="1"/>
  <c r="H212" i="1"/>
  <c r="G212" i="1"/>
  <c r="F212" i="1"/>
  <c r="E212" i="1"/>
  <c r="H211" i="1"/>
  <c r="E211" i="1" s="1"/>
  <c r="E208" i="1"/>
  <c r="E207" i="1"/>
  <c r="E206" i="1"/>
  <c r="E205" i="1"/>
  <c r="N204" i="1"/>
  <c r="M204" i="1"/>
  <c r="H204" i="1"/>
  <c r="G204" i="1"/>
  <c r="F204" i="1"/>
  <c r="E204" i="1"/>
  <c r="H203" i="1"/>
  <c r="E203" i="1" s="1"/>
  <c r="E200" i="1"/>
  <c r="E199" i="1"/>
  <c r="E198" i="1"/>
  <c r="E197" i="1"/>
  <c r="N196" i="1"/>
  <c r="M196" i="1"/>
  <c r="H196" i="1"/>
  <c r="G196" i="1"/>
  <c r="F196" i="1"/>
  <c r="E196" i="1"/>
  <c r="H195" i="1"/>
  <c r="E195" i="1" s="1"/>
  <c r="E192" i="1"/>
  <c r="E191" i="1"/>
  <c r="E190" i="1"/>
  <c r="E189" i="1"/>
  <c r="N188" i="1"/>
  <c r="M188" i="1"/>
  <c r="H188" i="1"/>
  <c r="G188" i="1"/>
  <c r="F188" i="1"/>
  <c r="E188" i="1"/>
  <c r="H187" i="1"/>
  <c r="E187" i="1" s="1"/>
  <c r="E184" i="1"/>
  <c r="E183" i="1"/>
  <c r="E182" i="1"/>
  <c r="E181" i="1"/>
  <c r="N180" i="1"/>
  <c r="M180" i="1"/>
  <c r="H180" i="1"/>
  <c r="G180" i="1"/>
  <c r="F180" i="1"/>
  <c r="E180" i="1"/>
  <c r="N179" i="1"/>
  <c r="M179" i="1"/>
  <c r="H179" i="1"/>
  <c r="G179" i="1"/>
  <c r="F179" i="1"/>
  <c r="E179" i="1" s="1"/>
  <c r="N178" i="1"/>
  <c r="M178" i="1"/>
  <c r="H178" i="1"/>
  <c r="G178" i="1"/>
  <c r="F178" i="1"/>
  <c r="E178" i="1" s="1"/>
  <c r="N177" i="1"/>
  <c r="M177" i="1"/>
  <c r="H177" i="1"/>
  <c r="G177" i="1"/>
  <c r="F177" i="1"/>
  <c r="E177" i="1" s="1"/>
  <c r="N176" i="1"/>
  <c r="M176" i="1"/>
  <c r="H176" i="1"/>
  <c r="G176" i="1"/>
  <c r="F176" i="1"/>
  <c r="E176" i="1" s="1"/>
  <c r="N175" i="1"/>
  <c r="M175" i="1"/>
  <c r="H175" i="1"/>
  <c r="G175" i="1"/>
  <c r="F175" i="1"/>
  <c r="H174" i="1"/>
  <c r="E174" i="1" s="1"/>
  <c r="E171" i="1"/>
  <c r="E170" i="1"/>
  <c r="E169" i="1"/>
  <c r="E168" i="1"/>
  <c r="E167" i="1" s="1"/>
  <c r="N167" i="1"/>
  <c r="M167" i="1"/>
  <c r="H167" i="1"/>
  <c r="G167" i="1"/>
  <c r="F167" i="1"/>
  <c r="H166" i="1"/>
  <c r="E166" i="1" s="1"/>
  <c r="E163" i="1"/>
  <c r="E162" i="1"/>
  <c r="E161" i="1"/>
  <c r="E160" i="1"/>
  <c r="E159" i="1" s="1"/>
  <c r="N159" i="1"/>
  <c r="M159" i="1"/>
  <c r="H159" i="1"/>
  <c r="G159" i="1"/>
  <c r="F159" i="1"/>
  <c r="H158" i="1"/>
  <c r="E158" i="1" s="1"/>
  <c r="E155" i="1"/>
  <c r="H154" i="1"/>
  <c r="E154" i="1"/>
  <c r="E153" i="1"/>
  <c r="E152" i="1"/>
  <c r="N151" i="1"/>
  <c r="M151" i="1"/>
  <c r="H151" i="1"/>
  <c r="G151" i="1"/>
  <c r="F151" i="1"/>
  <c r="E151" i="1"/>
  <c r="H150" i="1"/>
  <c r="E150" i="1" s="1"/>
  <c r="E147" i="1"/>
  <c r="E146" i="1"/>
  <c r="E145" i="1"/>
  <c r="E144" i="1"/>
  <c r="N143" i="1"/>
  <c r="M143" i="1"/>
  <c r="H143" i="1"/>
  <c r="G143" i="1"/>
  <c r="F143" i="1"/>
  <c r="E143" i="1"/>
  <c r="H142" i="1"/>
  <c r="E142" i="1" s="1"/>
  <c r="E139" i="1"/>
  <c r="H138" i="1"/>
  <c r="G138" i="1"/>
  <c r="F138" i="1"/>
  <c r="E138" i="1" s="1"/>
  <c r="E133" i="1" s="1"/>
  <c r="E137" i="1"/>
  <c r="E136" i="1"/>
  <c r="E135" i="1" s="1"/>
  <c r="N135" i="1"/>
  <c r="M135" i="1"/>
  <c r="H135" i="1"/>
  <c r="G135" i="1"/>
  <c r="F135" i="1"/>
  <c r="N134" i="1"/>
  <c r="M134" i="1"/>
  <c r="H134" i="1"/>
  <c r="G134" i="1"/>
  <c r="F134" i="1"/>
  <c r="E134" i="1"/>
  <c r="N133" i="1"/>
  <c r="M133" i="1"/>
  <c r="H133" i="1"/>
  <c r="G133" i="1"/>
  <c r="F133" i="1"/>
  <c r="N132" i="1"/>
  <c r="M132" i="1"/>
  <c r="H132" i="1"/>
  <c r="G132" i="1"/>
  <c r="F132" i="1"/>
  <c r="E132" i="1"/>
  <c r="N131" i="1"/>
  <c r="M131" i="1"/>
  <c r="H131" i="1"/>
  <c r="H130" i="1" s="1"/>
  <c r="G131" i="1"/>
  <c r="G130" i="1" s="1"/>
  <c r="F131" i="1"/>
  <c r="E131" i="1"/>
  <c r="N130" i="1"/>
  <c r="M130" i="1"/>
  <c r="F130" i="1"/>
  <c r="E130" i="1" s="1"/>
  <c r="H129" i="1"/>
  <c r="E129" i="1"/>
  <c r="E126" i="1"/>
  <c r="E125" i="1"/>
  <c r="E124" i="1"/>
  <c r="E123" i="1"/>
  <c r="N122" i="1"/>
  <c r="M122" i="1"/>
  <c r="H122" i="1"/>
  <c r="G122" i="1"/>
  <c r="F122" i="1"/>
  <c r="E122" i="1" s="1"/>
  <c r="H121" i="1"/>
  <c r="E121" i="1"/>
  <c r="E118" i="1"/>
  <c r="E117" i="1"/>
  <c r="E116" i="1"/>
  <c r="E115" i="1"/>
  <c r="N114" i="1"/>
  <c r="M114" i="1"/>
  <c r="H114" i="1"/>
  <c r="G114" i="1"/>
  <c r="F114" i="1"/>
  <c r="E114" i="1" s="1"/>
  <c r="H113" i="1"/>
  <c r="E113" i="1"/>
  <c r="E110" i="1"/>
  <c r="E109" i="1"/>
  <c r="E108" i="1"/>
  <c r="E107" i="1"/>
  <c r="N106" i="1"/>
  <c r="M106" i="1"/>
  <c r="H106" i="1"/>
  <c r="G106" i="1"/>
  <c r="F106" i="1"/>
  <c r="E106" i="1" s="1"/>
  <c r="H105" i="1"/>
  <c r="E105" i="1"/>
  <c r="E102" i="1"/>
  <c r="E101" i="1"/>
  <c r="E100" i="1"/>
  <c r="E99" i="1"/>
  <c r="N98" i="1"/>
  <c r="M98" i="1"/>
  <c r="H98" i="1"/>
  <c r="G98" i="1"/>
  <c r="F98" i="1"/>
  <c r="E98" i="1"/>
  <c r="H97" i="1"/>
  <c r="E97" i="1"/>
  <c r="E94" i="1"/>
  <c r="E89" i="1" s="1"/>
  <c r="E93" i="1"/>
  <c r="E88" i="1" s="1"/>
  <c r="E92" i="1"/>
  <c r="E91" i="1"/>
  <c r="N90" i="1"/>
  <c r="M90" i="1"/>
  <c r="H90" i="1"/>
  <c r="G90" i="1"/>
  <c r="F90" i="1"/>
  <c r="E90" i="1" s="1"/>
  <c r="N89" i="1"/>
  <c r="M89" i="1"/>
  <c r="H89" i="1"/>
  <c r="G89" i="1"/>
  <c r="F89" i="1"/>
  <c r="H88" i="1"/>
  <c r="G88" i="1"/>
  <c r="F88" i="1"/>
  <c r="N87" i="1"/>
  <c r="M87" i="1"/>
  <c r="H87" i="1"/>
  <c r="G87" i="1"/>
  <c r="F87" i="1"/>
  <c r="E87" i="1"/>
  <c r="N86" i="1"/>
  <c r="M86" i="1"/>
  <c r="H86" i="1"/>
  <c r="H85" i="1" s="1"/>
  <c r="G86" i="1"/>
  <c r="G85" i="1" s="1"/>
  <c r="F86" i="1"/>
  <c r="E86" i="1"/>
  <c r="N85" i="1"/>
  <c r="M85" i="1"/>
  <c r="F85" i="1"/>
  <c r="H84" i="1"/>
  <c r="E84" i="1"/>
  <c r="E81" i="1"/>
  <c r="E80" i="1"/>
  <c r="E79" i="1"/>
  <c r="E78" i="1"/>
  <c r="N77" i="1"/>
  <c r="M77" i="1"/>
  <c r="H77" i="1"/>
  <c r="G77" i="1"/>
  <c r="F77" i="1"/>
  <c r="E77" i="1"/>
  <c r="H76" i="1"/>
  <c r="E76" i="1"/>
  <c r="E73" i="1"/>
  <c r="E72" i="1"/>
  <c r="E71" i="1"/>
  <c r="E70" i="1"/>
  <c r="N69" i="1"/>
  <c r="M69" i="1"/>
  <c r="H69" i="1"/>
  <c r="G69" i="1"/>
  <c r="F69" i="1"/>
  <c r="E69" i="1"/>
  <c r="H68" i="1"/>
  <c r="E68" i="1"/>
  <c r="E65" i="1"/>
  <c r="E64" i="1"/>
  <c r="E63" i="1"/>
  <c r="E62" i="1"/>
  <c r="N61" i="1"/>
  <c r="M61" i="1"/>
  <c r="H61" i="1"/>
  <c r="G61" i="1"/>
  <c r="F61" i="1"/>
  <c r="E61" i="1"/>
  <c r="E60" i="1"/>
  <c r="E57" i="1"/>
  <c r="E56" i="1"/>
  <c r="E55" i="1"/>
  <c r="E54" i="1"/>
  <c r="N53" i="1"/>
  <c r="M53" i="1"/>
  <c r="H53" i="1"/>
  <c r="G53" i="1"/>
  <c r="F53" i="1"/>
  <c r="E53" i="1"/>
  <c r="H52" i="1"/>
  <c r="E52" i="1" s="1"/>
  <c r="E49" i="1"/>
  <c r="E48" i="1"/>
  <c r="E47" i="1"/>
  <c r="E46" i="1"/>
  <c r="N45" i="1"/>
  <c r="M45" i="1"/>
  <c r="M40" i="1" s="1"/>
  <c r="H45" i="1"/>
  <c r="H40" i="1" s="1"/>
  <c r="G45" i="1"/>
  <c r="F45" i="1"/>
  <c r="E45" i="1"/>
  <c r="N44" i="1"/>
  <c r="M44" i="1"/>
  <c r="H44" i="1"/>
  <c r="G44" i="1"/>
  <c r="F44" i="1"/>
  <c r="E44" i="1" s="1"/>
  <c r="N43" i="1"/>
  <c r="M43" i="1"/>
  <c r="H43" i="1"/>
  <c r="G43" i="1"/>
  <c r="F43" i="1"/>
  <c r="E43" i="1"/>
  <c r="N42" i="1"/>
  <c r="M42" i="1"/>
  <c r="H42" i="1"/>
  <c r="G42" i="1"/>
  <c r="F42" i="1"/>
  <c r="E42" i="1" s="1"/>
  <c r="N41" i="1"/>
  <c r="M41" i="1"/>
  <c r="H41" i="1"/>
  <c r="E41" i="1" s="1"/>
  <c r="G41" i="1"/>
  <c r="F41" i="1"/>
  <c r="N40" i="1"/>
  <c r="G40" i="1"/>
  <c r="F40" i="1"/>
  <c r="E40" i="1" s="1"/>
  <c r="H39" i="1"/>
  <c r="E39" i="1"/>
  <c r="E36" i="1"/>
  <c r="E35" i="1"/>
  <c r="E34" i="1"/>
  <c r="E33" i="1"/>
  <c r="E32" i="1" s="1"/>
  <c r="N32" i="1"/>
  <c r="M32" i="1"/>
  <c r="H32" i="1"/>
  <c r="G32" i="1"/>
  <c r="F32" i="1"/>
  <c r="H31" i="1"/>
  <c r="E31" i="1"/>
  <c r="E28" i="1"/>
  <c r="E27" i="1"/>
  <c r="E26" i="1"/>
  <c r="E25" i="1"/>
  <c r="E24" i="1" s="1"/>
  <c r="N24" i="1"/>
  <c r="M24" i="1"/>
  <c r="H24" i="1"/>
  <c r="G24" i="1"/>
  <c r="F24" i="1"/>
  <c r="E23" i="1"/>
  <c r="E20" i="1"/>
  <c r="H19" i="1"/>
  <c r="H16" i="1" s="1"/>
  <c r="E18" i="1"/>
  <c r="E17" i="1"/>
  <c r="E12" i="1" s="1"/>
  <c r="E298" i="1" s="1"/>
  <c r="N16" i="1"/>
  <c r="M16" i="1"/>
  <c r="G16" i="1"/>
  <c r="F16" i="1"/>
  <c r="E16" i="1" s="1"/>
  <c r="N15" i="1"/>
  <c r="N301" i="1" s="1"/>
  <c r="M15" i="1"/>
  <c r="M301" i="1" s="1"/>
  <c r="H15" i="1"/>
  <c r="H301" i="1" s="1"/>
  <c r="G15" i="1"/>
  <c r="G301" i="1" s="1"/>
  <c r="F15" i="1"/>
  <c r="F301" i="1" s="1"/>
  <c r="E15" i="1"/>
  <c r="N14" i="1"/>
  <c r="N300" i="1" s="1"/>
  <c r="M14" i="1"/>
  <c r="M300" i="1" s="1"/>
  <c r="G14" i="1"/>
  <c r="G300" i="1" s="1"/>
  <c r="F14" i="1"/>
  <c r="F300" i="1" s="1"/>
  <c r="N13" i="1"/>
  <c r="N299" i="1" s="1"/>
  <c r="M13" i="1"/>
  <c r="M299" i="1" s="1"/>
  <c r="H13" i="1"/>
  <c r="H299" i="1" s="1"/>
  <c r="G13" i="1"/>
  <c r="G299" i="1" s="1"/>
  <c r="F13" i="1"/>
  <c r="F299" i="1" s="1"/>
  <c r="E13" i="1"/>
  <c r="N12" i="1"/>
  <c r="N11" i="1" s="1"/>
  <c r="M12" i="1"/>
  <c r="M298" i="1" s="1"/>
  <c r="H12" i="1"/>
  <c r="H298" i="1" s="1"/>
  <c r="G12" i="1"/>
  <c r="G298" i="1" s="1"/>
  <c r="F12" i="1"/>
  <c r="F11" i="1" s="1"/>
  <c r="M11" i="1"/>
  <c r="G297" i="1" l="1"/>
  <c r="E220" i="1"/>
  <c r="E85" i="1"/>
  <c r="E299" i="1"/>
  <c r="E297" i="1" s="1"/>
  <c r="M297" i="1"/>
  <c r="E301" i="1"/>
  <c r="E175" i="1"/>
  <c r="G11" i="1"/>
  <c r="E19" i="1"/>
  <c r="E14" i="1" s="1"/>
  <c r="E300" i="1" s="1"/>
  <c r="F298" i="1"/>
  <c r="F297" i="1" s="1"/>
  <c r="N298" i="1"/>
  <c r="N297" i="1" s="1"/>
  <c r="H14" i="1"/>
  <c r="H300" i="1" l="1"/>
  <c r="H297" i="1" s="1"/>
  <c r="H11" i="1"/>
  <c r="E11" i="1" s="1"/>
</calcChain>
</file>

<file path=xl/sharedStrings.xml><?xml version="1.0" encoding="utf-8"?>
<sst xmlns="http://schemas.openxmlformats.org/spreadsheetml/2006/main" count="902" uniqueCount="163">
  <si>
    <t>Приложение №1</t>
  </si>
  <si>
    <t>к постановлению Администрации городского округа Жуковский</t>
  </si>
  <si>
    <t>«</t>
  </si>
  <si>
    <t xml:space="preserve"> VIII. Перечень мероприятий</t>
  </si>
  <si>
    <t>подпрограммы 1 «Профилактика преступлений и иных правонарушений»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</si>
  <si>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</si>
  <si>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</si>
  <si>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</si>
  <si>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</si>
  <si>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</si>
  <si>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</si>
  <si>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</si>
  <si>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</si>
  <si>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</si>
  <si>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</si>
  <si>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</si>
  <si>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</si>
  <si>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</si>
  <si>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</si>
  <si>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2023-2027</t>
  </si>
  <si>
    <t>Итого:</t>
  </si>
  <si>
    <t xml:space="preserve">Администрация 
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</si>
  <si>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</si>
  <si>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</si>
  <si>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</si>
  <si>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</si>
  <si>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</si>
  <si>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>Мероприятие 01.01.                                  
Проведение мероприятий по профилактике терроризма, экстремизма</t>
  </si>
  <si>
    <t>Администрация
(Отдел безопасности)</t>
  </si>
  <si>
    <t>Количество мероприятий по профилактике терроризма, экстремизма (ед.)</t>
  </si>
  <si>
    <t>Х</t>
  </si>
  <si>
    <t>Всего:</t>
  </si>
  <si>
    <t>Итого
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</si>
  <si>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</si>
  <si>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</si>
  <si>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</si>
  <si>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</si>
  <si>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</si>
  <si>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</si>
  <si>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r>
      <t xml:space="preserve">Мероприятие 01.02.                                              
</t>
    </r>
    <r>
      <rPr>
        <sz val="12"/>
        <color theme="1"/>
        <rFont val="Times New Roman"/>
        <family val="1"/>
        <charset val="204"/>
      </rPr>
  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  </r>
  </si>
  <si>
    <t xml:space="preserve">Средства бюджета городского округа Жуковский </t>
  </si>
  <si>
    <t>Количество приобретенного оборудования, наглядных пособий и оснащения  для использования при проведении антитеррористических тренировок на объектах с массовым пребыванием людей (ед.)</t>
  </si>
  <si>
    <t>1.3</t>
  </si>
  <si>
    <t>Мероприятие 01.03.
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</si>
  <si>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Администрация
(Отдел ЧС и ГО,
Управление образования)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</si>
  <si>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</si>
  <si>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Итого 
2025 год</t>
  </si>
  <si>
    <t>Основное мероприятие 02.  
Обеспечение деятельности общественных объединений правоохранительной направленности</t>
  </si>
  <si>
    <t>Администрация                             (Отдел безопасности)</t>
  </si>
  <si>
    <t>2.1</t>
  </si>
  <si>
    <t>Мероприятие 02.01.                                       
Проведение мероприятий по привлечению граждан, принимающих участие в деятельности народных дружин</t>
  </si>
  <si>
    <t>Администрация 
(Отдел безопасности)</t>
  </si>
  <si>
    <t>Количество граждан вновь привлеченных, участвующих в деятельности народных дружин (ед.)</t>
  </si>
  <si>
    <t>2.2</t>
  </si>
  <si>
    <t>Мероприятие 02.02.
Материальное стимулирование народных дружинников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</si>
  <si>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</si>
  <si>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2.3</t>
  </si>
  <si>
    <t>Мероприятие 02.03.                                            
Материально-техническое обеспечение деятельности народных дружин</t>
  </si>
  <si>
    <t>Количество закупленного имущества на обеспечение народных дружин необходимой материально-технической базой (ед.)</t>
  </si>
  <si>
    <t>2.4</t>
  </si>
  <si>
    <t>Мероприятие 02.04.                                        
Проведение мероприятий по обеспечению правопорядка и безопасности граждан</t>
  </si>
  <si>
    <t>Количество дополнительных мероприятий по обеспечению правопорядка и безопасности граждан (ед)</t>
  </si>
  <si>
    <t>2.5</t>
  </si>
  <si>
    <t>Мероприятие 02.05.   
Осуществление мероприятий по обучению народных дружинников</t>
  </si>
  <si>
    <t>Количество обученных народных дружинников (ед.)</t>
  </si>
  <si>
    <t xml:space="preserve">Основное мероприятие 03.
 Реализация мероприятий по обеспечению общественного порядка и общественной безопасности, профилактике проявлений экстремизма </t>
  </si>
  <si>
    <t xml:space="preserve">Администрация
(Отдел безопасности, 
Управление образования),
ОМВД (по согласованию) </t>
  </si>
  <si>
    <t>3.1</t>
  </si>
  <si>
    <t>Мероприятие 03.01.
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</si>
  <si>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 xml:space="preserve">Администрация                                   (Отдел безопасности),
ОМВД (по согласованию) 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</si>
  <si>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</si>
  <si>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3.2</t>
  </si>
  <si>
    <t>Мероприятие 03.02.
Проведение мероприятий по профилактике экстремизма</t>
  </si>
  <si>
    <t>Администрация                                   (Отдел безопасности)</t>
  </si>
  <si>
    <t>Количество мероприятий по профилактике экстремизма (ед.)</t>
  </si>
  <si>
    <t>3.3</t>
  </si>
  <si>
    <t>Мероприятие 03.03.
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</si>
  <si>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Администрация
(Отдел безопасности,
Управление образования),
ОМВД (по согласованию) </t>
  </si>
  <si>
    <t xml:space="preserve">Количество проведенных  «круглых столов» по формированию толерантных межнациональных отношений (ед.) </t>
  </si>
  <si>
    <t>3.4</t>
  </si>
  <si>
    <t>Мероприятие 03.04.
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</si>
  <si>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</si>
  <si>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3.5</t>
  </si>
  <si>
    <t>Мероприятие 03.05.
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</si>
  <si>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</si>
  <si>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-</t>
  </si>
  <si>
    <t>Основное мероприятие 04. 
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</si>
  <si>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4.1</t>
  </si>
  <si>
    <t>Мероприятие 04.01.
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</t>
  </si>
  <si>
    <t xml:space="preserve"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
Подтверждающие материалы: ссылки на заключенные муниципальные контракты на сайте zakupki.gov.ru
</t>
  </si>
  <si>
    <t>4.2</t>
  </si>
  <si>
    <t xml:space="preserve">Мероприятие 04.02.
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</si>
  <si>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Администрация , Государственная жилищная инспекция и Министерство жилищно-коммунального хозяйства Московской области</t>
  </si>
  <si>
    <t>Результат выполнения мероприятия.
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
Подтверждающие материалы: данные Рейтинга- 45</t>
  </si>
  <si>
    <t>4.3</t>
  </si>
  <si>
    <t>Мероприятие 04.03.
Техническое обслуживание и модернизация оборудования системы «Безопасный регион»</t>
  </si>
  <si>
    <t xml:space="preserve">
Администрация
(Отдел безопасности)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</si>
  <si>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</si>
  <si>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4.4</t>
  </si>
  <si>
    <t>Мероприятие 04.04.
Обеспечение интеграции в систему «Безопасный регион» видеокамер внешних систем видеонаблюдения (неденежное)</t>
  </si>
  <si>
    <t>Администрация                                  (Отдел безопасности)</t>
  </si>
  <si>
    <t>Количество видеокамер внешних систем видеонаблюдения, интегрированных в систему «Безопасный регион», (ед.)      Подтверждающие материалы: данные портала системы «Безопасный регион»</t>
  </si>
  <si>
    <t>4.5</t>
  </si>
  <si>
    <t>Мероприятие 04.08.
Выполнение работ по созданию программно-технических комплексов видеонаблюдения с подключением к системе "Безопасный регион" на строящихся (или построенных) многоквартирных жилых домах для переселения граждан из аварийного жилищного фондаиз аварийного жилищного фонда</t>
  </si>
  <si>
    <t>2025-2027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</si>
  <si>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
</t>
  </si>
  <si>
    <t>Основное мероприятие 05.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</si>
  <si>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 xml:space="preserve">Администрация </t>
  </si>
  <si>
    <t>5.1</t>
  </si>
  <si>
    <t>Мероприятие 05.01.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</si>
  <si>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Администрация                                   
(Управление образования, отдел безопасности)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</si>
  <si>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</si>
  <si>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Итого 2025 год</t>
  </si>
  <si>
    <t>5.2</t>
  </si>
  <si>
    <t>Мероприятие 05.02.
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</si>
  <si>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Администрация
(Управление образования, отдел безопасности)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</si>
  <si>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</si>
  <si>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5.3</t>
  </si>
  <si>
    <t>Мероприятие 05.03.
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</si>
  <si>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Количество обученных педагогов и волонтеров методикам проведения профилактических занятий (ед.)</t>
  </si>
  <si>
    <t>5.4</t>
  </si>
  <si>
    <t>Мероприятие 05.04.
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стимулирование подростков и молодежи и их родителей к обращению за психологической и иной профессиональной помощью</t>
  </si>
  <si>
    <t>Количество рекламных баннеров, агитационных материалов антинаркотической направленности (ед.)</t>
  </si>
  <si>
    <t>5.5</t>
  </si>
  <si>
    <t>Мероприятие 05.05.
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</si>
  <si>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Администрация
(Управление образования)</t>
  </si>
  <si>
    <t>Ежегодное проведение мероприятий в рамках антинаркотических месячников (дата, месяц, ед.)</t>
  </si>
  <si>
    <t>X</t>
  </si>
  <si>
    <t>I</t>
  </si>
  <si>
    <t>II</t>
  </si>
  <si>
    <t>III</t>
  </si>
  <si>
    <t>IV</t>
  </si>
  <si>
    <t>6</t>
  </si>
  <si>
    <t xml:space="preserve">Основное мероприятие 07.
Развитие похоронного дела </t>
  </si>
  <si>
    <t>Администрация 
МКУ "Ритуальная служба"</t>
  </si>
  <si>
    <t>6.1</t>
  </si>
  <si>
    <t>Мероприятие 07.01.
Обустройство и восстановление воинских захоронений, расположенных на территории Московской области</t>
  </si>
  <si>
    <t>Средства федерального бюджета</t>
  </si>
  <si>
    <t>Количество восстановленных (ремонт, реставрация, благоустройство) воинских захоронений (шт.)</t>
  </si>
  <si>
    <t>6.2</t>
  </si>
  <si>
    <t xml:space="preserve"> Мероприятие 07.02.
 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</si>
  <si>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</si>
  <si>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6.3</t>
  </si>
  <si>
    <t>Мероприятие 07.03.
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</si>
  <si>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Результат выполнения мероприятий не предусмотрен</t>
  </si>
  <si>
    <t>‒</t>
  </si>
  <si>
    <t>6.4</t>
  </si>
  <si>
    <t>Мероприятие 07.04.
Расходы на обеспечение деятельности (оказание услуг) в сфере похоронного дела</t>
  </si>
  <si>
    <t>Количество МКУ, осуществляющих деятельность в сфере похоронного дела (шт.)</t>
  </si>
  <si>
    <t>6.5</t>
  </si>
  <si>
    <t>Мероприятие 07.05.
Оформление земельных участков под кладбищами в муниципальную собственность, включая создание новых кладбищ</t>
  </si>
  <si>
    <t>6.6</t>
  </si>
  <si>
    <t>Мероприятие 07.06.
Зимние и летние работы по содержанию мест захоронений, текущий и капитальный ремонт основных фондов</t>
  </si>
  <si>
    <t>6.7</t>
  </si>
  <si>
    <t>Мероприятие 07.07.
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</t>
  </si>
  <si>
    <t>6.8</t>
  </si>
  <si>
    <t>Мероприятие 07.08.
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</si>
  <si>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6.9</t>
  </si>
  <si>
    <t xml:space="preserve">Мероприятие 07.09.
Проведение инвентаризации мест захоронений </t>
  </si>
  <si>
    <t>Итого по подпрограмме</t>
  </si>
  <si>
    <t>Итого</t>
  </si>
  <si>
    <t>».</t>
  </si>
  <si>
    <t>от 17.10.2025 №1573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</si>
</sst>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00"/>
    <numFmt numFmtId="165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165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1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4"/>
  <sheetViews>
    <sheetView tabSelected="1" workbookViewId="0"/>
  </sheetViews>
  <sheetFormatPr defaultRowHeight="15" x14ac:dyDescent="0.25"/>
  <cols>
    <col min="1" max="1" width="5.7109375" style="1" customWidth="1"/>
    <col min="2" max="2" width="42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  <col min="16" max="16" width="8.7109375" customWidth="1"/>
  </cols>
  <sheetData>
    <row r="1" spans="1:16" x14ac:dyDescent="0.25">
      <c r="L1" s="123" t="s">
        <v>0</v>
      </c>
      <c r="M1" s="123"/>
      <c r="N1" s="123"/>
      <c r="O1" s="123"/>
    </row>
    <row r="2" spans="1:16" x14ac:dyDescent="0.25">
      <c r="L2" s="123" t="s">
        <v>1</v>
      </c>
      <c r="M2" s="123"/>
      <c r="N2" s="123"/>
      <c r="O2" s="123"/>
    </row>
    <row r="3" spans="1:16" x14ac:dyDescent="0.25">
      <c r="L3" s="123" t="s">
        <v>162</v>
      </c>
      <c r="M3" s="123"/>
      <c r="N3" s="123"/>
      <c r="O3" s="123"/>
    </row>
    <row r="4" spans="1:16" x14ac:dyDescent="0.25">
      <c r="A4" s="2" t="s">
        <v>2</v>
      </c>
      <c r="L4" s="123"/>
      <c r="M4" s="123"/>
      <c r="N4" s="123"/>
      <c r="O4" s="123"/>
    </row>
    <row r="5" spans="1:16" s="4" customFormat="1" ht="15.95" customHeight="1" x14ac:dyDescent="0.25">
      <c r="A5" s="124" t="s">
        <v>3</v>
      </c>
      <c r="B5" s="124"/>
      <c r="C5" s="124"/>
      <c r="D5" s="124"/>
      <c r="E5" s="124"/>
      <c r="F5" s="3"/>
      <c r="G5" s="3"/>
      <c r="H5" s="3"/>
      <c r="P5" s="5"/>
    </row>
    <row r="6" spans="1:16" s="4" customFormat="1" ht="15.95" customHeight="1" x14ac:dyDescent="0.25">
      <c r="A6" s="124" t="s">
        <v>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5"/>
    </row>
    <row r="7" spans="1:16" ht="15.95" customHeight="1" thickBot="1" x14ac:dyDescent="0.3">
      <c r="A7" s="6"/>
      <c r="P7" s="7"/>
    </row>
    <row r="8" spans="1:16" ht="30" customHeight="1" thickBot="1" x14ac:dyDescent="0.3">
      <c r="A8" s="116" t="s">
        <v>5</v>
      </c>
      <c r="B8" s="117" t="s">
        <v>6</v>
      </c>
      <c r="C8" s="117" t="s">
        <v>7</v>
      </c>
      <c r="D8" s="117" t="s">
        <v>8</v>
      </c>
      <c r="E8" s="8" t="s">
        <v>9</v>
      </c>
      <c r="F8" s="118" t="s">
        <v>10</v>
      </c>
      <c r="G8" s="119"/>
      <c r="H8" s="119"/>
      <c r="I8" s="119"/>
      <c r="J8" s="119"/>
      <c r="K8" s="119"/>
      <c r="L8" s="119"/>
      <c r="M8" s="119"/>
      <c r="N8" s="120"/>
      <c r="O8" s="117" t="s">
        <v>11</v>
      </c>
      <c r="P8" s="7"/>
    </row>
    <row r="9" spans="1:16" ht="30" customHeight="1" thickBot="1" x14ac:dyDescent="0.3">
      <c r="A9" s="116"/>
      <c r="B9" s="117"/>
      <c r="C9" s="117"/>
      <c r="D9" s="117"/>
      <c r="E9" s="8" t="s">
        <v>12</v>
      </c>
      <c r="F9" s="9" t="s">
        <v>13</v>
      </c>
      <c r="G9" s="9" t="s">
        <v>14</v>
      </c>
      <c r="H9" s="121" t="s">
        <v>15</v>
      </c>
      <c r="I9" s="122"/>
      <c r="J9" s="122"/>
      <c r="K9" s="122"/>
      <c r="L9" s="122"/>
      <c r="M9" s="8" t="s">
        <v>16</v>
      </c>
      <c r="N9" s="8" t="s">
        <v>17</v>
      </c>
      <c r="O9" s="117"/>
      <c r="P9" s="7"/>
    </row>
    <row r="10" spans="1:16" s="12" customFormat="1" ht="15" customHeight="1" thickBot="1" x14ac:dyDescent="0.3">
      <c r="A10" s="10">
        <v>1</v>
      </c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6</v>
      </c>
      <c r="H10" s="112">
        <v>7</v>
      </c>
      <c r="I10" s="113"/>
      <c r="J10" s="113"/>
      <c r="K10" s="113"/>
      <c r="L10" s="113"/>
      <c r="M10" s="8">
        <v>9</v>
      </c>
      <c r="N10" s="8">
        <v>10</v>
      </c>
      <c r="O10" s="8">
        <v>11</v>
      </c>
      <c r="P10" s="11"/>
    </row>
    <row r="11" spans="1:16" ht="24.95" customHeight="1" thickBot="1" x14ac:dyDescent="0.3">
      <c r="A11" s="54">
        <v>1</v>
      </c>
      <c r="B11" s="63" t="s">
        <v>18</v>
      </c>
      <c r="C11" s="13" t="s">
        <v>19</v>
      </c>
      <c r="D11" s="14" t="s">
        <v>20</v>
      </c>
      <c r="E11" s="15">
        <f>SUM(F11:N11)</f>
        <v>5800</v>
      </c>
      <c r="F11" s="16">
        <f>SUM(F12:F15)</f>
        <v>1300</v>
      </c>
      <c r="G11" s="16">
        <f>SUM(G12:G15)</f>
        <v>3300</v>
      </c>
      <c r="H11" s="114">
        <f>SUM(H12:L15)</f>
        <v>600</v>
      </c>
      <c r="I11" s="115"/>
      <c r="J11" s="115"/>
      <c r="K11" s="115"/>
      <c r="L11" s="115"/>
      <c r="M11" s="15">
        <f>SUM(M12:M15)</f>
        <v>300</v>
      </c>
      <c r="N11" s="15">
        <f>SUM(N12:N15)</f>
        <v>300</v>
      </c>
      <c r="O11" s="66" t="s">
        <v>21</v>
      </c>
      <c r="P11" s="7"/>
    </row>
    <row r="12" spans="1:16" ht="33" customHeight="1" thickBot="1" x14ac:dyDescent="0.3">
      <c r="A12" s="54"/>
      <c r="B12" s="63"/>
      <c r="C12" s="13" t="s">
        <v>19</v>
      </c>
      <c r="D12" s="14" t="s">
        <v>22</v>
      </c>
      <c r="E12" s="15">
        <f t="shared" ref="E12:H15" si="0">E17+E25+E33</f>
        <v>0</v>
      </c>
      <c r="F12" s="16">
        <f t="shared" si="0"/>
        <v>0</v>
      </c>
      <c r="G12" s="16">
        <f t="shared" si="0"/>
        <v>0</v>
      </c>
      <c r="H12" s="93">
        <f>H17+H25+H33</f>
        <v>0</v>
      </c>
      <c r="I12" s="94"/>
      <c r="J12" s="94"/>
      <c r="K12" s="94"/>
      <c r="L12" s="94"/>
      <c r="M12" s="15">
        <f t="shared" ref="M12:N15" si="1">M17+M25+M33</f>
        <v>0</v>
      </c>
      <c r="N12" s="15">
        <f t="shared" si="1"/>
        <v>0</v>
      </c>
      <c r="O12" s="67"/>
      <c r="P12" s="7"/>
    </row>
    <row r="13" spans="1:16" ht="33" customHeight="1" thickBot="1" x14ac:dyDescent="0.3">
      <c r="A13" s="54"/>
      <c r="B13" s="63"/>
      <c r="C13" s="13" t="s">
        <v>19</v>
      </c>
      <c r="D13" s="14" t="s">
        <v>23</v>
      </c>
      <c r="E13" s="15">
        <f t="shared" si="0"/>
        <v>0</v>
      </c>
      <c r="F13" s="16">
        <f t="shared" si="0"/>
        <v>0</v>
      </c>
      <c r="G13" s="16">
        <f t="shared" si="0"/>
        <v>0</v>
      </c>
      <c r="H13" s="93">
        <f t="shared" si="0"/>
        <v>0</v>
      </c>
      <c r="I13" s="94"/>
      <c r="J13" s="94"/>
      <c r="K13" s="94"/>
      <c r="L13" s="94"/>
      <c r="M13" s="15">
        <f t="shared" si="1"/>
        <v>0</v>
      </c>
      <c r="N13" s="15">
        <f t="shared" si="1"/>
        <v>0</v>
      </c>
      <c r="O13" s="67"/>
      <c r="P13" s="7"/>
    </row>
    <row r="14" spans="1:16" ht="48" customHeight="1" thickBot="1" x14ac:dyDescent="0.3">
      <c r="A14" s="54"/>
      <c r="B14" s="63"/>
      <c r="C14" s="13" t="s">
        <v>19</v>
      </c>
      <c r="D14" s="14" t="s">
        <v>24</v>
      </c>
      <c r="E14" s="15">
        <f t="shared" si="0"/>
        <v>5800</v>
      </c>
      <c r="F14" s="16">
        <f t="shared" si="0"/>
        <v>1300</v>
      </c>
      <c r="G14" s="16">
        <f t="shared" si="0"/>
        <v>3300</v>
      </c>
      <c r="H14" s="93">
        <f>H19+H27+H35</f>
        <v>600</v>
      </c>
      <c r="I14" s="94"/>
      <c r="J14" s="94"/>
      <c r="K14" s="94"/>
      <c r="L14" s="94"/>
      <c r="M14" s="15">
        <f t="shared" si="1"/>
        <v>300</v>
      </c>
      <c r="N14" s="15">
        <f t="shared" si="1"/>
        <v>300</v>
      </c>
      <c r="O14" s="67"/>
      <c r="P14" s="7"/>
    </row>
    <row r="15" spans="1:16" ht="24.95" customHeight="1" thickBot="1" x14ac:dyDescent="0.3">
      <c r="A15" s="54"/>
      <c r="B15" s="63"/>
      <c r="C15" s="13" t="s">
        <v>19</v>
      </c>
      <c r="D15" s="14" t="s">
        <v>25</v>
      </c>
      <c r="E15" s="15">
        <f t="shared" si="0"/>
        <v>0</v>
      </c>
      <c r="F15" s="16">
        <f t="shared" si="0"/>
        <v>0</v>
      </c>
      <c r="G15" s="16">
        <f>G20+G28+G36</f>
        <v>0</v>
      </c>
      <c r="H15" s="93">
        <f t="shared" si="0"/>
        <v>0</v>
      </c>
      <c r="I15" s="94"/>
      <c r="J15" s="94"/>
      <c r="K15" s="94"/>
      <c r="L15" s="94"/>
      <c r="M15" s="15">
        <f t="shared" si="1"/>
        <v>0</v>
      </c>
      <c r="N15" s="15">
        <f t="shared" si="1"/>
        <v>0</v>
      </c>
      <c r="O15" s="68"/>
      <c r="P15" s="7"/>
    </row>
    <row r="16" spans="1:16" ht="24.95" customHeight="1" thickBot="1" x14ac:dyDescent="0.3">
      <c r="A16" s="54" t="s">
        <v>26</v>
      </c>
      <c r="B16" s="63" t="s">
        <v>27</v>
      </c>
      <c r="C16" s="13" t="s">
        <v>19</v>
      </c>
      <c r="D16" s="14" t="s">
        <v>20</v>
      </c>
      <c r="E16" s="15">
        <f>SUM(F16:N16)</f>
        <v>2000</v>
      </c>
      <c r="F16" s="15">
        <f>SUM(F17:F20)</f>
        <v>0</v>
      </c>
      <c r="G16" s="15">
        <f>SUM(G17:G20)</f>
        <v>800</v>
      </c>
      <c r="H16" s="110">
        <f>SUM(H17:L20)</f>
        <v>600</v>
      </c>
      <c r="I16" s="111"/>
      <c r="J16" s="111"/>
      <c r="K16" s="111"/>
      <c r="L16" s="111"/>
      <c r="M16" s="15">
        <f>SUM(M17:M20)</f>
        <v>300</v>
      </c>
      <c r="N16" s="15">
        <f>SUM(N17:N20)</f>
        <v>300</v>
      </c>
      <c r="O16" s="66" t="s">
        <v>28</v>
      </c>
      <c r="P16" s="7"/>
    </row>
    <row r="17" spans="1:16" ht="33" customHeight="1" thickBot="1" x14ac:dyDescent="0.3">
      <c r="A17" s="54"/>
      <c r="B17" s="63"/>
      <c r="C17" s="13" t="s">
        <v>19</v>
      </c>
      <c r="D17" s="14" t="s">
        <v>22</v>
      </c>
      <c r="E17" s="15">
        <f>SUM(F17:N17)</f>
        <v>0</v>
      </c>
      <c r="F17" s="15">
        <v>0</v>
      </c>
      <c r="G17" s="15">
        <v>0</v>
      </c>
      <c r="H17" s="93">
        <v>0</v>
      </c>
      <c r="I17" s="94"/>
      <c r="J17" s="94"/>
      <c r="K17" s="94"/>
      <c r="L17" s="94"/>
      <c r="M17" s="15">
        <v>0</v>
      </c>
      <c r="N17" s="15">
        <v>0</v>
      </c>
      <c r="O17" s="67"/>
      <c r="P17" s="7"/>
    </row>
    <row r="18" spans="1:16" ht="33" customHeight="1" thickBot="1" x14ac:dyDescent="0.3">
      <c r="A18" s="54"/>
      <c r="B18" s="63"/>
      <c r="C18" s="13" t="s">
        <v>19</v>
      </c>
      <c r="D18" s="14" t="s">
        <v>23</v>
      </c>
      <c r="E18" s="15">
        <f>SUM(F18:N18)</f>
        <v>0</v>
      </c>
      <c r="F18" s="15">
        <v>0</v>
      </c>
      <c r="G18" s="15">
        <v>0</v>
      </c>
      <c r="H18" s="93">
        <v>0</v>
      </c>
      <c r="I18" s="94"/>
      <c r="J18" s="94"/>
      <c r="K18" s="94"/>
      <c r="L18" s="94"/>
      <c r="M18" s="15">
        <v>0</v>
      </c>
      <c r="N18" s="15">
        <v>0</v>
      </c>
      <c r="O18" s="67"/>
      <c r="P18" s="7"/>
    </row>
    <row r="19" spans="1:16" ht="48" customHeight="1" thickBot="1" x14ac:dyDescent="0.3">
      <c r="A19" s="54"/>
      <c r="B19" s="63"/>
      <c r="C19" s="13" t="s">
        <v>19</v>
      </c>
      <c r="D19" s="14" t="s">
        <v>24</v>
      </c>
      <c r="E19" s="15">
        <f>SUM(F19:N19)</f>
        <v>2000</v>
      </c>
      <c r="F19" s="15">
        <v>0</v>
      </c>
      <c r="G19" s="15">
        <v>800</v>
      </c>
      <c r="H19" s="93">
        <f>300+300</f>
        <v>600</v>
      </c>
      <c r="I19" s="94"/>
      <c r="J19" s="94"/>
      <c r="K19" s="94"/>
      <c r="L19" s="94"/>
      <c r="M19" s="15">
        <v>300</v>
      </c>
      <c r="N19" s="15">
        <v>300</v>
      </c>
      <c r="O19" s="67"/>
      <c r="P19" s="7"/>
    </row>
    <row r="20" spans="1:16" ht="24.95" customHeight="1" thickBot="1" x14ac:dyDescent="0.3">
      <c r="A20" s="54"/>
      <c r="B20" s="63"/>
      <c r="C20" s="13" t="s">
        <v>19</v>
      </c>
      <c r="D20" s="14" t="s">
        <v>25</v>
      </c>
      <c r="E20" s="15">
        <f>SUM(F20:N20)</f>
        <v>0</v>
      </c>
      <c r="F20" s="15">
        <v>0</v>
      </c>
      <c r="G20" s="15">
        <v>0</v>
      </c>
      <c r="H20" s="93">
        <v>0</v>
      </c>
      <c r="I20" s="94"/>
      <c r="J20" s="94"/>
      <c r="K20" s="94"/>
      <c r="L20" s="94"/>
      <c r="M20" s="15">
        <v>0</v>
      </c>
      <c r="N20" s="15">
        <v>0</v>
      </c>
      <c r="O20" s="67"/>
      <c r="P20" s="7"/>
    </row>
    <row r="21" spans="1:16" ht="24.95" customHeight="1" thickBot="1" x14ac:dyDescent="0.3">
      <c r="A21" s="54"/>
      <c r="B21" s="63" t="s">
        <v>29</v>
      </c>
      <c r="C21" s="46" t="s">
        <v>30</v>
      </c>
      <c r="D21" s="46" t="s">
        <v>30</v>
      </c>
      <c r="E21" s="46" t="s">
        <v>31</v>
      </c>
      <c r="F21" s="52">
        <v>3</v>
      </c>
      <c r="G21" s="52">
        <v>3</v>
      </c>
      <c r="H21" s="46" t="s">
        <v>32</v>
      </c>
      <c r="I21" s="46" t="s">
        <v>33</v>
      </c>
      <c r="J21" s="46"/>
      <c r="K21" s="46"/>
      <c r="L21" s="46"/>
      <c r="M21" s="46">
        <v>1</v>
      </c>
      <c r="N21" s="46">
        <v>1</v>
      </c>
      <c r="O21" s="67"/>
      <c r="P21" s="7"/>
    </row>
    <row r="22" spans="1:16" s="19" customFormat="1" ht="33" customHeight="1" thickBot="1" x14ac:dyDescent="0.3">
      <c r="A22" s="54"/>
      <c r="B22" s="63"/>
      <c r="C22" s="46"/>
      <c r="D22" s="46"/>
      <c r="E22" s="46"/>
      <c r="F22" s="53"/>
      <c r="G22" s="53"/>
      <c r="H22" s="46"/>
      <c r="I22" s="17" t="s">
        <v>34</v>
      </c>
      <c r="J22" s="17" t="s">
        <v>35</v>
      </c>
      <c r="K22" s="17" t="s">
        <v>36</v>
      </c>
      <c r="L22" s="17" t="s">
        <v>37</v>
      </c>
      <c r="M22" s="46"/>
      <c r="N22" s="46"/>
      <c r="O22" s="67"/>
      <c r="P22" s="18"/>
    </row>
    <row r="23" spans="1:16" ht="24.95" customHeight="1" thickBot="1" x14ac:dyDescent="0.3">
      <c r="A23" s="54"/>
      <c r="B23" s="63"/>
      <c r="C23" s="46"/>
      <c r="D23" s="46"/>
      <c r="E23" s="13">
        <f>F21+G21+H23+M21+N21</f>
        <v>9</v>
      </c>
      <c r="F23" s="49"/>
      <c r="G23" s="49"/>
      <c r="H23" s="13">
        <v>1</v>
      </c>
      <c r="I23" s="13">
        <v>0</v>
      </c>
      <c r="J23" s="17">
        <v>0</v>
      </c>
      <c r="K23" s="17">
        <v>1</v>
      </c>
      <c r="L23" s="17">
        <v>0</v>
      </c>
      <c r="M23" s="46"/>
      <c r="N23" s="46"/>
      <c r="O23" s="68"/>
      <c r="P23" s="7"/>
    </row>
    <row r="24" spans="1:16" ht="24.95" customHeight="1" thickBot="1" x14ac:dyDescent="0.3">
      <c r="A24" s="54" t="s">
        <v>38</v>
      </c>
      <c r="B24" s="63" t="s">
        <v>39</v>
      </c>
      <c r="C24" s="13" t="s">
        <v>19</v>
      </c>
      <c r="D24" s="14" t="s">
        <v>20</v>
      </c>
      <c r="E24" s="20">
        <f>SUM(E25:E28)</f>
        <v>0</v>
      </c>
      <c r="F24" s="20">
        <f>SUM(F25:F28)</f>
        <v>0</v>
      </c>
      <c r="G24" s="20">
        <f>SUM(G25:G28)</f>
        <v>0</v>
      </c>
      <c r="H24" s="57">
        <f>SUM(H25:L28)</f>
        <v>0</v>
      </c>
      <c r="I24" s="57"/>
      <c r="J24" s="57"/>
      <c r="K24" s="57"/>
      <c r="L24" s="57"/>
      <c r="M24" s="20">
        <f>SUM(M25:M28)</f>
        <v>0</v>
      </c>
      <c r="N24" s="20">
        <f>SUM(N25:N28)</f>
        <v>0</v>
      </c>
      <c r="O24" s="65" t="s">
        <v>28</v>
      </c>
      <c r="P24" s="7"/>
    </row>
    <row r="25" spans="1:16" ht="33" customHeight="1" thickBot="1" x14ac:dyDescent="0.3">
      <c r="A25" s="54"/>
      <c r="B25" s="63"/>
      <c r="C25" s="13" t="s">
        <v>19</v>
      </c>
      <c r="D25" s="14" t="s">
        <v>22</v>
      </c>
      <c r="E25" s="20">
        <f>SUM(F25:N25)</f>
        <v>0</v>
      </c>
      <c r="F25" s="20">
        <v>0</v>
      </c>
      <c r="G25" s="20">
        <v>0</v>
      </c>
      <c r="H25" s="57">
        <v>0</v>
      </c>
      <c r="I25" s="57"/>
      <c r="J25" s="57"/>
      <c r="K25" s="57"/>
      <c r="L25" s="57"/>
      <c r="M25" s="20">
        <v>0</v>
      </c>
      <c r="N25" s="20">
        <v>0</v>
      </c>
      <c r="O25" s="65"/>
      <c r="P25" s="7"/>
    </row>
    <row r="26" spans="1:16" ht="33" customHeight="1" thickBot="1" x14ac:dyDescent="0.3">
      <c r="A26" s="54"/>
      <c r="B26" s="63"/>
      <c r="C26" s="13" t="s">
        <v>19</v>
      </c>
      <c r="D26" s="14" t="s">
        <v>23</v>
      </c>
      <c r="E26" s="20">
        <f>SUM(F26:N26)</f>
        <v>0</v>
      </c>
      <c r="F26" s="20">
        <v>0</v>
      </c>
      <c r="G26" s="20">
        <v>0</v>
      </c>
      <c r="H26" s="57">
        <v>0</v>
      </c>
      <c r="I26" s="57"/>
      <c r="J26" s="57"/>
      <c r="K26" s="57"/>
      <c r="L26" s="57"/>
      <c r="M26" s="20">
        <v>0</v>
      </c>
      <c r="N26" s="20">
        <v>0</v>
      </c>
      <c r="O26" s="65"/>
      <c r="P26" s="7"/>
    </row>
    <row r="27" spans="1:16" ht="48" customHeight="1" thickBot="1" x14ac:dyDescent="0.3">
      <c r="A27" s="54"/>
      <c r="B27" s="63"/>
      <c r="C27" s="13" t="s">
        <v>19</v>
      </c>
      <c r="D27" s="14" t="s">
        <v>40</v>
      </c>
      <c r="E27" s="20">
        <f>SUM(F27:N27)</f>
        <v>0</v>
      </c>
      <c r="F27" s="20">
        <v>0</v>
      </c>
      <c r="G27" s="20">
        <v>0</v>
      </c>
      <c r="H27" s="109">
        <v>0</v>
      </c>
      <c r="I27" s="109"/>
      <c r="J27" s="109"/>
      <c r="K27" s="109"/>
      <c r="L27" s="109"/>
      <c r="M27" s="20">
        <v>0</v>
      </c>
      <c r="N27" s="20">
        <v>0</v>
      </c>
      <c r="O27" s="65"/>
      <c r="P27" s="7"/>
    </row>
    <row r="28" spans="1:16" ht="24.95" customHeight="1" thickBot="1" x14ac:dyDescent="0.3">
      <c r="A28" s="54"/>
      <c r="B28" s="63"/>
      <c r="C28" s="13" t="s">
        <v>19</v>
      </c>
      <c r="D28" s="14" t="s">
        <v>25</v>
      </c>
      <c r="E28" s="20">
        <f>SUM(F28:N28)</f>
        <v>0</v>
      </c>
      <c r="F28" s="20">
        <v>0</v>
      </c>
      <c r="G28" s="20">
        <v>0</v>
      </c>
      <c r="H28" s="109">
        <v>0</v>
      </c>
      <c r="I28" s="109"/>
      <c r="J28" s="109"/>
      <c r="K28" s="109"/>
      <c r="L28" s="109"/>
      <c r="M28" s="20">
        <v>0</v>
      </c>
      <c r="N28" s="20">
        <v>0</v>
      </c>
      <c r="O28" s="65"/>
      <c r="P28" s="7"/>
    </row>
    <row r="29" spans="1:16" ht="24.95" customHeight="1" thickBot="1" x14ac:dyDescent="0.3">
      <c r="A29" s="54"/>
      <c r="B29" s="63" t="s">
        <v>41</v>
      </c>
      <c r="C29" s="46" t="s">
        <v>30</v>
      </c>
      <c r="D29" s="46" t="s">
        <v>30</v>
      </c>
      <c r="E29" s="46" t="s">
        <v>31</v>
      </c>
      <c r="F29" s="52">
        <v>0</v>
      </c>
      <c r="G29" s="52">
        <v>0</v>
      </c>
      <c r="H29" s="46" t="s">
        <v>32</v>
      </c>
      <c r="I29" s="46" t="s">
        <v>33</v>
      </c>
      <c r="J29" s="46"/>
      <c r="K29" s="46"/>
      <c r="L29" s="46"/>
      <c r="M29" s="46">
        <v>0</v>
      </c>
      <c r="N29" s="46">
        <v>0</v>
      </c>
      <c r="O29" s="65"/>
      <c r="P29" s="7"/>
    </row>
    <row r="30" spans="1:16" s="19" customFormat="1" ht="54" customHeight="1" thickBot="1" x14ac:dyDescent="0.3">
      <c r="A30" s="54"/>
      <c r="B30" s="63"/>
      <c r="C30" s="46"/>
      <c r="D30" s="46"/>
      <c r="E30" s="46"/>
      <c r="F30" s="53"/>
      <c r="G30" s="53"/>
      <c r="H30" s="46"/>
      <c r="I30" s="17" t="s">
        <v>34</v>
      </c>
      <c r="J30" s="17" t="s">
        <v>35</v>
      </c>
      <c r="K30" s="17" t="s">
        <v>36</v>
      </c>
      <c r="L30" s="17" t="s">
        <v>37</v>
      </c>
      <c r="M30" s="46"/>
      <c r="N30" s="46"/>
      <c r="O30" s="65"/>
      <c r="P30" s="18"/>
    </row>
    <row r="31" spans="1:16" ht="24.95" customHeight="1" thickBot="1" x14ac:dyDescent="0.3">
      <c r="A31" s="54"/>
      <c r="B31" s="63"/>
      <c r="C31" s="46"/>
      <c r="D31" s="46"/>
      <c r="E31" s="13">
        <f>F29+G29+H31+M29+N29</f>
        <v>0</v>
      </c>
      <c r="F31" s="49"/>
      <c r="G31" s="49"/>
      <c r="H31" s="13">
        <f>I31+J31+K31+L31</f>
        <v>0</v>
      </c>
      <c r="I31" s="13">
        <v>0</v>
      </c>
      <c r="J31" s="17">
        <v>0</v>
      </c>
      <c r="K31" s="17">
        <v>0</v>
      </c>
      <c r="L31" s="17">
        <v>0</v>
      </c>
      <c r="M31" s="46"/>
      <c r="N31" s="46"/>
      <c r="O31" s="65"/>
      <c r="P31" s="7"/>
    </row>
    <row r="32" spans="1:16" ht="24.95" customHeight="1" thickBot="1" x14ac:dyDescent="0.3">
      <c r="A32" s="54" t="s">
        <v>42</v>
      </c>
      <c r="B32" s="73" t="s">
        <v>43</v>
      </c>
      <c r="C32" s="13" t="s">
        <v>19</v>
      </c>
      <c r="D32" s="14" t="s">
        <v>20</v>
      </c>
      <c r="E32" s="15">
        <f>SUM(E33:E36)</f>
        <v>3800</v>
      </c>
      <c r="F32" s="15">
        <f>SUM(F33:F36)</f>
        <v>1300</v>
      </c>
      <c r="G32" s="15">
        <f>SUM(G33:G36)</f>
        <v>2500</v>
      </c>
      <c r="H32" s="50">
        <f>SUM(H33:L36)</f>
        <v>0</v>
      </c>
      <c r="I32" s="50"/>
      <c r="J32" s="50"/>
      <c r="K32" s="50"/>
      <c r="L32" s="50"/>
      <c r="M32" s="15">
        <f>SUM(M33:M36)</f>
        <v>0</v>
      </c>
      <c r="N32" s="15">
        <f>SUM(N33:N36)</f>
        <v>0</v>
      </c>
      <c r="O32" s="65" t="s">
        <v>44</v>
      </c>
      <c r="P32" s="7"/>
    </row>
    <row r="33" spans="1:16" ht="36" customHeight="1" thickBot="1" x14ac:dyDescent="0.3">
      <c r="A33" s="54"/>
      <c r="B33" s="73"/>
      <c r="C33" s="13" t="s">
        <v>19</v>
      </c>
      <c r="D33" s="14" t="s">
        <v>22</v>
      </c>
      <c r="E33" s="15">
        <f>SUM(F33:N33)</f>
        <v>0</v>
      </c>
      <c r="F33" s="15">
        <v>0</v>
      </c>
      <c r="G33" s="15">
        <v>0</v>
      </c>
      <c r="H33" s="50">
        <v>0</v>
      </c>
      <c r="I33" s="50"/>
      <c r="J33" s="50"/>
      <c r="K33" s="50"/>
      <c r="L33" s="50"/>
      <c r="M33" s="15">
        <v>0</v>
      </c>
      <c r="N33" s="15">
        <v>0</v>
      </c>
      <c r="O33" s="65"/>
      <c r="P33" s="7"/>
    </row>
    <row r="34" spans="1:16" ht="36" customHeight="1" thickBot="1" x14ac:dyDescent="0.3">
      <c r="A34" s="54"/>
      <c r="B34" s="73"/>
      <c r="C34" s="13" t="s">
        <v>19</v>
      </c>
      <c r="D34" s="14" t="s">
        <v>23</v>
      </c>
      <c r="E34" s="15">
        <f>SUM(F34:N34)</f>
        <v>0</v>
      </c>
      <c r="F34" s="15">
        <v>0</v>
      </c>
      <c r="G34" s="15">
        <v>0</v>
      </c>
      <c r="H34" s="50">
        <v>0</v>
      </c>
      <c r="I34" s="50"/>
      <c r="J34" s="50"/>
      <c r="K34" s="50"/>
      <c r="L34" s="50"/>
      <c r="M34" s="15">
        <v>0</v>
      </c>
      <c r="N34" s="15">
        <v>0</v>
      </c>
      <c r="O34" s="65"/>
      <c r="P34" s="7"/>
    </row>
    <row r="35" spans="1:16" ht="45" customHeight="1" thickBot="1" x14ac:dyDescent="0.3">
      <c r="A35" s="54"/>
      <c r="B35" s="73"/>
      <c r="C35" s="13" t="s">
        <v>19</v>
      </c>
      <c r="D35" s="14" t="s">
        <v>24</v>
      </c>
      <c r="E35" s="15">
        <f>SUM(F35:N35)</f>
        <v>3800</v>
      </c>
      <c r="F35" s="15">
        <v>1300</v>
      </c>
      <c r="G35" s="15">
        <v>2500</v>
      </c>
      <c r="H35" s="50">
        <v>0</v>
      </c>
      <c r="I35" s="50"/>
      <c r="J35" s="50"/>
      <c r="K35" s="50"/>
      <c r="L35" s="50"/>
      <c r="M35" s="15">
        <v>0</v>
      </c>
      <c r="N35" s="15">
        <v>0</v>
      </c>
      <c r="O35" s="65"/>
      <c r="P35" s="7"/>
    </row>
    <row r="36" spans="1:16" ht="24.95" customHeight="1" thickBot="1" x14ac:dyDescent="0.3">
      <c r="A36" s="54"/>
      <c r="B36" s="73"/>
      <c r="C36" s="13" t="s">
        <v>19</v>
      </c>
      <c r="D36" s="14" t="s">
        <v>25</v>
      </c>
      <c r="E36" s="15">
        <f>SUM(F36:N36)</f>
        <v>0</v>
      </c>
      <c r="F36" s="15">
        <v>0</v>
      </c>
      <c r="G36" s="15">
        <v>0</v>
      </c>
      <c r="H36" s="50">
        <v>0</v>
      </c>
      <c r="I36" s="50"/>
      <c r="J36" s="50"/>
      <c r="K36" s="50"/>
      <c r="L36" s="50"/>
      <c r="M36" s="15">
        <v>0</v>
      </c>
      <c r="N36" s="15">
        <v>0</v>
      </c>
      <c r="O36" s="65"/>
      <c r="P36" s="7"/>
    </row>
    <row r="37" spans="1:16" ht="24.95" customHeight="1" thickBot="1" x14ac:dyDescent="0.3">
      <c r="A37" s="54"/>
      <c r="B37" s="73" t="s">
        <v>45</v>
      </c>
      <c r="C37" s="46" t="s">
        <v>30</v>
      </c>
      <c r="D37" s="46" t="s">
        <v>30</v>
      </c>
      <c r="E37" s="46" t="s">
        <v>31</v>
      </c>
      <c r="F37" s="52">
        <v>0</v>
      </c>
      <c r="G37" s="52">
        <v>2</v>
      </c>
      <c r="H37" s="46" t="s">
        <v>46</v>
      </c>
      <c r="I37" s="46" t="s">
        <v>33</v>
      </c>
      <c r="J37" s="46"/>
      <c r="K37" s="46"/>
      <c r="L37" s="46"/>
      <c r="M37" s="46">
        <v>0</v>
      </c>
      <c r="N37" s="46">
        <v>0</v>
      </c>
      <c r="O37" s="65"/>
      <c r="P37" s="7"/>
    </row>
    <row r="38" spans="1:16" s="19" customFormat="1" ht="33" customHeight="1" thickBot="1" x14ac:dyDescent="0.3">
      <c r="A38" s="54"/>
      <c r="B38" s="73"/>
      <c r="C38" s="46"/>
      <c r="D38" s="46"/>
      <c r="E38" s="46"/>
      <c r="F38" s="53"/>
      <c r="G38" s="53"/>
      <c r="H38" s="46"/>
      <c r="I38" s="17" t="s">
        <v>34</v>
      </c>
      <c r="J38" s="17" t="s">
        <v>35</v>
      </c>
      <c r="K38" s="17" t="s">
        <v>36</v>
      </c>
      <c r="L38" s="17" t="s">
        <v>37</v>
      </c>
      <c r="M38" s="46"/>
      <c r="N38" s="46"/>
      <c r="O38" s="65"/>
      <c r="P38" s="18"/>
    </row>
    <row r="39" spans="1:16" ht="24.95" customHeight="1" thickBot="1" x14ac:dyDescent="0.3">
      <c r="A39" s="54"/>
      <c r="B39" s="73"/>
      <c r="C39" s="46"/>
      <c r="D39" s="46"/>
      <c r="E39" s="13">
        <f>F37+G37+H39+M37+N37</f>
        <v>2</v>
      </c>
      <c r="F39" s="49"/>
      <c r="G39" s="49"/>
      <c r="H39" s="21">
        <f>I39+J39+K39+L39</f>
        <v>0</v>
      </c>
      <c r="I39" s="21">
        <v>0</v>
      </c>
      <c r="J39" s="22">
        <v>0</v>
      </c>
      <c r="K39" s="22">
        <v>0</v>
      </c>
      <c r="L39" s="22">
        <v>0</v>
      </c>
      <c r="M39" s="46"/>
      <c r="N39" s="46"/>
      <c r="O39" s="65"/>
      <c r="P39" s="7"/>
    </row>
    <row r="40" spans="1:16" ht="24.95" customHeight="1" thickBot="1" x14ac:dyDescent="0.3">
      <c r="A40" s="54">
        <v>2</v>
      </c>
      <c r="B40" s="63" t="s">
        <v>47</v>
      </c>
      <c r="C40" s="13" t="s">
        <v>19</v>
      </c>
      <c r="D40" s="14" t="s">
        <v>20</v>
      </c>
      <c r="E40" s="15">
        <f>SUM(F40:N40)</f>
        <v>2400</v>
      </c>
      <c r="F40" s="15">
        <f t="shared" ref="F40:H44" si="2">F45+F53+F61+F69+F77</f>
        <v>300</v>
      </c>
      <c r="G40" s="15">
        <f t="shared" si="2"/>
        <v>300</v>
      </c>
      <c r="H40" s="50">
        <f t="shared" si="2"/>
        <v>600</v>
      </c>
      <c r="I40" s="50"/>
      <c r="J40" s="50"/>
      <c r="K40" s="50"/>
      <c r="L40" s="50"/>
      <c r="M40" s="15">
        <f>M45+M53+M61+M69+M77</f>
        <v>600</v>
      </c>
      <c r="N40" s="15">
        <f>N45+N53+N61+N69+N77</f>
        <v>600</v>
      </c>
      <c r="O40" s="46" t="s">
        <v>48</v>
      </c>
      <c r="P40" s="7"/>
    </row>
    <row r="41" spans="1:16" ht="33" customHeight="1" thickBot="1" x14ac:dyDescent="0.3">
      <c r="A41" s="54"/>
      <c r="B41" s="63"/>
      <c r="C41" s="13" t="s">
        <v>19</v>
      </c>
      <c r="D41" s="14" t="s">
        <v>22</v>
      </c>
      <c r="E41" s="15">
        <f>SUM(F41:N41)</f>
        <v>0</v>
      </c>
      <c r="F41" s="15">
        <f t="shared" si="2"/>
        <v>0</v>
      </c>
      <c r="G41" s="15">
        <f t="shared" si="2"/>
        <v>0</v>
      </c>
      <c r="H41" s="50">
        <f t="shared" si="2"/>
        <v>0</v>
      </c>
      <c r="I41" s="50"/>
      <c r="J41" s="50"/>
      <c r="K41" s="50"/>
      <c r="L41" s="50"/>
      <c r="M41" s="15">
        <f t="shared" ref="M41:N44" si="3">M46+M54+M62+M70+M78</f>
        <v>0</v>
      </c>
      <c r="N41" s="15">
        <f t="shared" si="3"/>
        <v>0</v>
      </c>
      <c r="O41" s="46"/>
      <c r="P41" s="7"/>
    </row>
    <row r="42" spans="1:16" ht="33" customHeight="1" thickBot="1" x14ac:dyDescent="0.3">
      <c r="A42" s="54"/>
      <c r="B42" s="63"/>
      <c r="C42" s="13" t="s">
        <v>19</v>
      </c>
      <c r="D42" s="14" t="s">
        <v>23</v>
      </c>
      <c r="E42" s="15">
        <f>SUM(F42:N42)</f>
        <v>0</v>
      </c>
      <c r="F42" s="15">
        <f>F47+F55+F63+F71+F79</f>
        <v>0</v>
      </c>
      <c r="G42" s="15">
        <f t="shared" si="2"/>
        <v>0</v>
      </c>
      <c r="H42" s="50">
        <f t="shared" si="2"/>
        <v>0</v>
      </c>
      <c r="I42" s="50"/>
      <c r="J42" s="50"/>
      <c r="K42" s="50"/>
      <c r="L42" s="50"/>
      <c r="M42" s="15">
        <f t="shared" si="3"/>
        <v>0</v>
      </c>
      <c r="N42" s="15">
        <f t="shared" si="3"/>
        <v>0</v>
      </c>
      <c r="O42" s="46"/>
      <c r="P42" s="7"/>
    </row>
    <row r="43" spans="1:16" ht="45" customHeight="1" thickBot="1" x14ac:dyDescent="0.3">
      <c r="A43" s="54"/>
      <c r="B43" s="63"/>
      <c r="C43" s="13" t="s">
        <v>19</v>
      </c>
      <c r="D43" s="14" t="s">
        <v>24</v>
      </c>
      <c r="E43" s="15">
        <f>SUM(F43:N43)</f>
        <v>2400</v>
      </c>
      <c r="F43" s="15">
        <f>F48+F56+F64+F72+F80</f>
        <v>300</v>
      </c>
      <c r="G43" s="15">
        <f t="shared" si="2"/>
        <v>300</v>
      </c>
      <c r="H43" s="50">
        <f>H48+H56+H64+H72+H80</f>
        <v>600</v>
      </c>
      <c r="I43" s="50"/>
      <c r="J43" s="50"/>
      <c r="K43" s="50"/>
      <c r="L43" s="50"/>
      <c r="M43" s="15">
        <f t="shared" si="3"/>
        <v>600</v>
      </c>
      <c r="N43" s="15">
        <f t="shared" si="3"/>
        <v>600</v>
      </c>
      <c r="O43" s="46"/>
      <c r="P43" s="7"/>
    </row>
    <row r="44" spans="1:16" ht="24.95" customHeight="1" thickBot="1" x14ac:dyDescent="0.3">
      <c r="A44" s="54"/>
      <c r="B44" s="63"/>
      <c r="C44" s="13" t="s">
        <v>19</v>
      </c>
      <c r="D44" s="14" t="s">
        <v>25</v>
      </c>
      <c r="E44" s="15">
        <f>SUM(F44:N44)</f>
        <v>0</v>
      </c>
      <c r="F44" s="15">
        <f>F49+F57+F65+F73+F81</f>
        <v>0</v>
      </c>
      <c r="G44" s="15">
        <f t="shared" si="2"/>
        <v>0</v>
      </c>
      <c r="H44" s="50">
        <f t="shared" si="2"/>
        <v>0</v>
      </c>
      <c r="I44" s="50"/>
      <c r="J44" s="50"/>
      <c r="K44" s="50"/>
      <c r="L44" s="50"/>
      <c r="M44" s="15">
        <f t="shared" si="3"/>
        <v>0</v>
      </c>
      <c r="N44" s="15">
        <f t="shared" si="3"/>
        <v>0</v>
      </c>
      <c r="O44" s="46"/>
      <c r="P44" s="7"/>
    </row>
    <row r="45" spans="1:16" ht="24.95" customHeight="1" thickBot="1" x14ac:dyDescent="0.3">
      <c r="A45" s="54" t="s">
        <v>49</v>
      </c>
      <c r="B45" s="63" t="s">
        <v>50</v>
      </c>
      <c r="C45" s="13" t="s">
        <v>19</v>
      </c>
      <c r="D45" s="14" t="s">
        <v>20</v>
      </c>
      <c r="E45" s="15">
        <f>SUM(E46:E49)</f>
        <v>0</v>
      </c>
      <c r="F45" s="15">
        <f>SUM(F46:F49)</f>
        <v>0</v>
      </c>
      <c r="G45" s="15">
        <f>SUM(G46:G49)</f>
        <v>0</v>
      </c>
      <c r="H45" s="50">
        <f>SUM(H46:L49)</f>
        <v>0</v>
      </c>
      <c r="I45" s="50"/>
      <c r="J45" s="50"/>
      <c r="K45" s="50"/>
      <c r="L45" s="50"/>
      <c r="M45" s="15">
        <f>M46+M47+M48+M49</f>
        <v>0</v>
      </c>
      <c r="N45" s="15">
        <f>N46+N47+N48+N49</f>
        <v>0</v>
      </c>
      <c r="O45" s="46" t="s">
        <v>51</v>
      </c>
      <c r="P45" s="7"/>
    </row>
    <row r="46" spans="1:16" ht="33" customHeight="1" thickBot="1" x14ac:dyDescent="0.3">
      <c r="A46" s="54"/>
      <c r="B46" s="63"/>
      <c r="C46" s="13" t="s">
        <v>19</v>
      </c>
      <c r="D46" s="14" t="s">
        <v>22</v>
      </c>
      <c r="E46" s="15">
        <f>SUM(F46:N46)</f>
        <v>0</v>
      </c>
      <c r="F46" s="15">
        <v>0</v>
      </c>
      <c r="G46" s="15">
        <v>0</v>
      </c>
      <c r="H46" s="50">
        <v>0</v>
      </c>
      <c r="I46" s="50"/>
      <c r="J46" s="50"/>
      <c r="K46" s="50"/>
      <c r="L46" s="50"/>
      <c r="M46" s="15">
        <v>0</v>
      </c>
      <c r="N46" s="15">
        <v>0</v>
      </c>
      <c r="O46" s="46"/>
      <c r="P46" s="7"/>
    </row>
    <row r="47" spans="1:16" ht="33" customHeight="1" thickBot="1" x14ac:dyDescent="0.3">
      <c r="A47" s="54"/>
      <c r="B47" s="63"/>
      <c r="C47" s="13" t="s">
        <v>19</v>
      </c>
      <c r="D47" s="14" t="s">
        <v>23</v>
      </c>
      <c r="E47" s="15">
        <f>SUM(F47:N47)</f>
        <v>0</v>
      </c>
      <c r="F47" s="15">
        <v>0</v>
      </c>
      <c r="G47" s="15">
        <v>0</v>
      </c>
      <c r="H47" s="50">
        <v>0</v>
      </c>
      <c r="I47" s="50"/>
      <c r="J47" s="50"/>
      <c r="K47" s="50"/>
      <c r="L47" s="50"/>
      <c r="M47" s="15">
        <v>0</v>
      </c>
      <c r="N47" s="15">
        <v>0</v>
      </c>
      <c r="O47" s="46"/>
      <c r="P47" s="7"/>
    </row>
    <row r="48" spans="1:16" ht="45" customHeight="1" thickBot="1" x14ac:dyDescent="0.3">
      <c r="A48" s="54"/>
      <c r="B48" s="63"/>
      <c r="C48" s="13" t="s">
        <v>19</v>
      </c>
      <c r="D48" s="14" t="s">
        <v>24</v>
      </c>
      <c r="E48" s="15">
        <f>SUM(F48:N48)</f>
        <v>0</v>
      </c>
      <c r="F48" s="15">
        <v>0</v>
      </c>
      <c r="G48" s="15">
        <v>0</v>
      </c>
      <c r="H48" s="50">
        <v>0</v>
      </c>
      <c r="I48" s="50"/>
      <c r="J48" s="50"/>
      <c r="K48" s="50"/>
      <c r="L48" s="50"/>
      <c r="M48" s="15">
        <v>0</v>
      </c>
      <c r="N48" s="15">
        <v>0</v>
      </c>
      <c r="O48" s="46"/>
      <c r="P48" s="7"/>
    </row>
    <row r="49" spans="1:16" ht="24.95" customHeight="1" thickBot="1" x14ac:dyDescent="0.3">
      <c r="A49" s="54"/>
      <c r="B49" s="63"/>
      <c r="C49" s="13" t="s">
        <v>19</v>
      </c>
      <c r="D49" s="14" t="s">
        <v>25</v>
      </c>
      <c r="E49" s="15">
        <f>SUM(F49:N49)</f>
        <v>0</v>
      </c>
      <c r="F49" s="15">
        <v>0</v>
      </c>
      <c r="G49" s="15">
        <v>0</v>
      </c>
      <c r="H49" s="50">
        <v>0</v>
      </c>
      <c r="I49" s="50"/>
      <c r="J49" s="50"/>
      <c r="K49" s="50"/>
      <c r="L49" s="50"/>
      <c r="M49" s="15">
        <v>0</v>
      </c>
      <c r="N49" s="15">
        <v>0</v>
      </c>
      <c r="O49" s="46"/>
      <c r="P49" s="7"/>
    </row>
    <row r="50" spans="1:16" ht="24.95" customHeight="1" thickBot="1" x14ac:dyDescent="0.3">
      <c r="A50" s="54"/>
      <c r="B50" s="63" t="s">
        <v>52</v>
      </c>
      <c r="C50" s="46" t="s">
        <v>30</v>
      </c>
      <c r="D50" s="46" t="s">
        <v>30</v>
      </c>
      <c r="E50" s="46" t="s">
        <v>31</v>
      </c>
      <c r="F50" s="52">
        <v>0</v>
      </c>
      <c r="G50" s="52">
        <v>0</v>
      </c>
      <c r="H50" s="46" t="s">
        <v>46</v>
      </c>
      <c r="I50" s="46" t="s">
        <v>33</v>
      </c>
      <c r="J50" s="46"/>
      <c r="K50" s="46"/>
      <c r="L50" s="46"/>
      <c r="M50" s="46">
        <v>0</v>
      </c>
      <c r="N50" s="46">
        <v>0</v>
      </c>
      <c r="O50" s="46"/>
      <c r="P50" s="7"/>
    </row>
    <row r="51" spans="1:16" s="19" customFormat="1" ht="33" customHeight="1" thickBot="1" x14ac:dyDescent="0.3">
      <c r="A51" s="54"/>
      <c r="B51" s="63"/>
      <c r="C51" s="46"/>
      <c r="D51" s="46"/>
      <c r="E51" s="46"/>
      <c r="F51" s="53"/>
      <c r="G51" s="53"/>
      <c r="H51" s="46"/>
      <c r="I51" s="17" t="s">
        <v>34</v>
      </c>
      <c r="J51" s="17" t="s">
        <v>35</v>
      </c>
      <c r="K51" s="17" t="s">
        <v>36</v>
      </c>
      <c r="L51" s="17" t="s">
        <v>37</v>
      </c>
      <c r="M51" s="46"/>
      <c r="N51" s="46"/>
      <c r="O51" s="46"/>
      <c r="P51" s="18"/>
    </row>
    <row r="52" spans="1:16" ht="24.95" customHeight="1" thickBot="1" x14ac:dyDescent="0.3">
      <c r="A52" s="54"/>
      <c r="B52" s="63"/>
      <c r="C52" s="46"/>
      <c r="D52" s="46"/>
      <c r="E52" s="13">
        <f>G50+F50+H52+M50+N50</f>
        <v>0</v>
      </c>
      <c r="F52" s="49"/>
      <c r="G52" s="49"/>
      <c r="H52" s="13">
        <f>SUM(I52:L52)</f>
        <v>0</v>
      </c>
      <c r="I52" s="13">
        <v>0</v>
      </c>
      <c r="J52" s="17">
        <v>0</v>
      </c>
      <c r="K52" s="17">
        <v>0</v>
      </c>
      <c r="L52" s="17">
        <v>0</v>
      </c>
      <c r="M52" s="46"/>
      <c r="N52" s="46"/>
      <c r="O52" s="46"/>
      <c r="P52" s="7"/>
    </row>
    <row r="53" spans="1:16" ht="24.95" customHeight="1" thickBot="1" x14ac:dyDescent="0.3">
      <c r="A53" s="54" t="s">
        <v>53</v>
      </c>
      <c r="B53" s="63" t="s">
        <v>54</v>
      </c>
      <c r="C53" s="13" t="s">
        <v>19</v>
      </c>
      <c r="D53" s="14" t="s">
        <v>20</v>
      </c>
      <c r="E53" s="15">
        <f>SUM(E54:E57)</f>
        <v>2400</v>
      </c>
      <c r="F53" s="15">
        <f>SUM(F54:F57)</f>
        <v>300</v>
      </c>
      <c r="G53" s="15">
        <f>SUM(G54:G57)</f>
        <v>300</v>
      </c>
      <c r="H53" s="50">
        <f>SUM(H54:L57)</f>
        <v>600</v>
      </c>
      <c r="I53" s="50"/>
      <c r="J53" s="50"/>
      <c r="K53" s="50"/>
      <c r="L53" s="50"/>
      <c r="M53" s="15">
        <f>SUM(M54:M57)</f>
        <v>600</v>
      </c>
      <c r="N53" s="15">
        <f>SUM(N54:N57)</f>
        <v>600</v>
      </c>
      <c r="O53" s="46" t="s">
        <v>48</v>
      </c>
      <c r="P53" s="7"/>
    </row>
    <row r="54" spans="1:16" ht="33" customHeight="1" thickBot="1" x14ac:dyDescent="0.3">
      <c r="A54" s="54"/>
      <c r="B54" s="63"/>
      <c r="C54" s="13" t="s">
        <v>19</v>
      </c>
      <c r="D54" s="14" t="s">
        <v>22</v>
      </c>
      <c r="E54" s="15">
        <f>SUM(F54:N54)</f>
        <v>0</v>
      </c>
      <c r="F54" s="15">
        <v>0</v>
      </c>
      <c r="G54" s="15">
        <v>0</v>
      </c>
      <c r="H54" s="50">
        <v>0</v>
      </c>
      <c r="I54" s="50"/>
      <c r="J54" s="50"/>
      <c r="K54" s="50"/>
      <c r="L54" s="50"/>
      <c r="M54" s="15">
        <v>0</v>
      </c>
      <c r="N54" s="15">
        <v>0</v>
      </c>
      <c r="O54" s="46"/>
      <c r="P54" s="7"/>
    </row>
    <row r="55" spans="1:16" ht="33" customHeight="1" thickBot="1" x14ac:dyDescent="0.3">
      <c r="A55" s="54"/>
      <c r="B55" s="63"/>
      <c r="C55" s="13" t="s">
        <v>19</v>
      </c>
      <c r="D55" s="14" t="s">
        <v>23</v>
      </c>
      <c r="E55" s="15">
        <f>SUM(G55:N55)</f>
        <v>0</v>
      </c>
      <c r="F55" s="15">
        <v>0</v>
      </c>
      <c r="G55" s="15">
        <v>0</v>
      </c>
      <c r="H55" s="50">
        <v>0</v>
      </c>
      <c r="I55" s="50"/>
      <c r="J55" s="50"/>
      <c r="K55" s="50"/>
      <c r="L55" s="50"/>
      <c r="M55" s="15">
        <v>0</v>
      </c>
      <c r="N55" s="15">
        <v>0</v>
      </c>
      <c r="O55" s="46"/>
      <c r="P55" s="7"/>
    </row>
    <row r="56" spans="1:16" ht="45" customHeight="1" thickBot="1" x14ac:dyDescent="0.3">
      <c r="A56" s="54"/>
      <c r="B56" s="63"/>
      <c r="C56" s="13" t="s">
        <v>19</v>
      </c>
      <c r="D56" s="14" t="s">
        <v>24</v>
      </c>
      <c r="E56" s="15">
        <f>SUM(F56:N56)</f>
        <v>2400</v>
      </c>
      <c r="F56" s="15">
        <v>300</v>
      </c>
      <c r="G56" s="15">
        <v>300</v>
      </c>
      <c r="H56" s="50">
        <v>600</v>
      </c>
      <c r="I56" s="50"/>
      <c r="J56" s="50"/>
      <c r="K56" s="50"/>
      <c r="L56" s="50"/>
      <c r="M56" s="15">
        <v>600</v>
      </c>
      <c r="N56" s="15">
        <v>600</v>
      </c>
      <c r="O56" s="46"/>
      <c r="P56" s="7"/>
    </row>
    <row r="57" spans="1:16" ht="24.95" customHeight="1" thickBot="1" x14ac:dyDescent="0.3">
      <c r="A57" s="54"/>
      <c r="B57" s="63"/>
      <c r="C57" s="13" t="s">
        <v>19</v>
      </c>
      <c r="D57" s="14" t="s">
        <v>25</v>
      </c>
      <c r="E57" s="15">
        <f>SUM(G57:N57)</f>
        <v>0</v>
      </c>
      <c r="F57" s="15">
        <v>0</v>
      </c>
      <c r="G57" s="15">
        <v>0</v>
      </c>
      <c r="H57" s="50">
        <v>0</v>
      </c>
      <c r="I57" s="50"/>
      <c r="J57" s="50"/>
      <c r="K57" s="50"/>
      <c r="L57" s="50"/>
      <c r="M57" s="15">
        <v>0</v>
      </c>
      <c r="N57" s="15">
        <v>0</v>
      </c>
      <c r="O57" s="46"/>
      <c r="P57" s="7"/>
    </row>
    <row r="58" spans="1:16" ht="24.95" customHeight="1" thickBot="1" x14ac:dyDescent="0.3">
      <c r="A58" s="54"/>
      <c r="B58" s="63" t="s">
        <v>55</v>
      </c>
      <c r="C58" s="46" t="s">
        <v>30</v>
      </c>
      <c r="D58" s="46" t="s">
        <v>30</v>
      </c>
      <c r="E58" s="46" t="s">
        <v>31</v>
      </c>
      <c r="F58" s="52">
        <v>10</v>
      </c>
      <c r="G58" s="52">
        <v>16</v>
      </c>
      <c r="H58" s="46" t="s">
        <v>46</v>
      </c>
      <c r="I58" s="46" t="s">
        <v>33</v>
      </c>
      <c r="J58" s="46"/>
      <c r="K58" s="46"/>
      <c r="L58" s="46"/>
      <c r="M58" s="46">
        <v>18</v>
      </c>
      <c r="N58" s="46">
        <v>18</v>
      </c>
      <c r="O58" s="46"/>
      <c r="P58" s="7"/>
    </row>
    <row r="59" spans="1:16" s="19" customFormat="1" ht="33" customHeight="1" thickBot="1" x14ac:dyDescent="0.3">
      <c r="A59" s="54"/>
      <c r="B59" s="63"/>
      <c r="C59" s="46"/>
      <c r="D59" s="46"/>
      <c r="E59" s="46"/>
      <c r="F59" s="53"/>
      <c r="G59" s="53"/>
      <c r="H59" s="46"/>
      <c r="I59" s="17" t="s">
        <v>34</v>
      </c>
      <c r="J59" s="17" t="s">
        <v>35</v>
      </c>
      <c r="K59" s="17" t="s">
        <v>36</v>
      </c>
      <c r="L59" s="17" t="s">
        <v>37</v>
      </c>
      <c r="M59" s="46"/>
      <c r="N59" s="46"/>
      <c r="O59" s="46"/>
      <c r="P59" s="18"/>
    </row>
    <row r="60" spans="1:16" ht="24.95" customHeight="1" thickBot="1" x14ac:dyDescent="0.3">
      <c r="A60" s="54"/>
      <c r="B60" s="63"/>
      <c r="C60" s="46"/>
      <c r="D60" s="46"/>
      <c r="E60" s="13">
        <f>F58+G58+H60+M58+N58</f>
        <v>80</v>
      </c>
      <c r="F60" s="49"/>
      <c r="G60" s="49"/>
      <c r="H60" s="13">
        <v>18</v>
      </c>
      <c r="I60" s="13">
        <v>17</v>
      </c>
      <c r="J60" s="17">
        <v>17</v>
      </c>
      <c r="K60" s="17">
        <v>18</v>
      </c>
      <c r="L60" s="17">
        <v>18</v>
      </c>
      <c r="M60" s="46"/>
      <c r="N60" s="46"/>
      <c r="O60" s="46"/>
      <c r="P60" s="7"/>
    </row>
    <row r="61" spans="1:16" ht="24.6" customHeight="1" thickBot="1" x14ac:dyDescent="0.3">
      <c r="A61" s="54" t="s">
        <v>56</v>
      </c>
      <c r="B61" s="63" t="s">
        <v>57</v>
      </c>
      <c r="C61" s="13" t="s">
        <v>19</v>
      </c>
      <c r="D61" s="14" t="s">
        <v>20</v>
      </c>
      <c r="E61" s="20">
        <f>SUM(F61:N61)</f>
        <v>0</v>
      </c>
      <c r="F61" s="20">
        <f>SUM(F62:F65)</f>
        <v>0</v>
      </c>
      <c r="G61" s="20">
        <f>SUM(G62:G65)</f>
        <v>0</v>
      </c>
      <c r="H61" s="57">
        <f>SUM(H62:L65)</f>
        <v>0</v>
      </c>
      <c r="I61" s="57"/>
      <c r="J61" s="57"/>
      <c r="K61" s="57"/>
      <c r="L61" s="57"/>
      <c r="M61" s="20">
        <f>SUM(M62:M65)</f>
        <v>0</v>
      </c>
      <c r="N61" s="20">
        <f>SUM(N62:N65)</f>
        <v>0</v>
      </c>
      <c r="O61" s="46" t="s">
        <v>48</v>
      </c>
      <c r="P61" s="7"/>
    </row>
    <row r="62" spans="1:16" ht="32.450000000000003" customHeight="1" thickBot="1" x14ac:dyDescent="0.3">
      <c r="A62" s="54"/>
      <c r="B62" s="63"/>
      <c r="C62" s="13" t="s">
        <v>19</v>
      </c>
      <c r="D62" s="14" t="s">
        <v>22</v>
      </c>
      <c r="E62" s="20">
        <f>SUM(F62:N62)</f>
        <v>0</v>
      </c>
      <c r="F62" s="20">
        <v>0</v>
      </c>
      <c r="G62" s="20">
        <v>0</v>
      </c>
      <c r="H62" s="57">
        <v>0</v>
      </c>
      <c r="I62" s="57"/>
      <c r="J62" s="57"/>
      <c r="K62" s="57"/>
      <c r="L62" s="57"/>
      <c r="M62" s="20">
        <v>0</v>
      </c>
      <c r="N62" s="20">
        <v>0</v>
      </c>
      <c r="O62" s="46"/>
      <c r="P62" s="7"/>
    </row>
    <row r="63" spans="1:16" ht="32.450000000000003" customHeight="1" thickBot="1" x14ac:dyDescent="0.3">
      <c r="A63" s="54"/>
      <c r="B63" s="63"/>
      <c r="C63" s="13" t="s">
        <v>19</v>
      </c>
      <c r="D63" s="14" t="s">
        <v>23</v>
      </c>
      <c r="E63" s="20">
        <f>SUM(F63:N63)</f>
        <v>0</v>
      </c>
      <c r="F63" s="20">
        <v>0</v>
      </c>
      <c r="G63" s="20">
        <v>0</v>
      </c>
      <c r="H63" s="57">
        <v>0</v>
      </c>
      <c r="I63" s="57"/>
      <c r="J63" s="57"/>
      <c r="K63" s="57"/>
      <c r="L63" s="57"/>
      <c r="M63" s="20">
        <v>0</v>
      </c>
      <c r="N63" s="20">
        <v>0</v>
      </c>
      <c r="O63" s="46"/>
      <c r="P63" s="7"/>
    </row>
    <row r="64" spans="1:16" ht="45" customHeight="1" thickBot="1" x14ac:dyDescent="0.3">
      <c r="A64" s="54"/>
      <c r="B64" s="63"/>
      <c r="C64" s="13" t="s">
        <v>19</v>
      </c>
      <c r="D64" s="14" t="s">
        <v>24</v>
      </c>
      <c r="E64" s="20">
        <f>SUM(F64:N64)</f>
        <v>0</v>
      </c>
      <c r="F64" s="20">
        <v>0</v>
      </c>
      <c r="G64" s="20">
        <v>0</v>
      </c>
      <c r="H64" s="57">
        <v>0</v>
      </c>
      <c r="I64" s="57"/>
      <c r="J64" s="57"/>
      <c r="K64" s="57"/>
      <c r="L64" s="57"/>
      <c r="M64" s="20">
        <v>0</v>
      </c>
      <c r="N64" s="20">
        <v>0</v>
      </c>
      <c r="O64" s="46"/>
      <c r="P64" s="7"/>
    </row>
    <row r="65" spans="1:16" ht="24.95" customHeight="1" thickBot="1" x14ac:dyDescent="0.3">
      <c r="A65" s="54"/>
      <c r="B65" s="63"/>
      <c r="C65" s="13" t="s">
        <v>19</v>
      </c>
      <c r="D65" s="14" t="s">
        <v>25</v>
      </c>
      <c r="E65" s="20">
        <f>SUM(F65:N65)</f>
        <v>0</v>
      </c>
      <c r="F65" s="20">
        <v>0</v>
      </c>
      <c r="G65" s="20">
        <v>0</v>
      </c>
      <c r="H65" s="57">
        <v>0</v>
      </c>
      <c r="I65" s="57"/>
      <c r="J65" s="57"/>
      <c r="K65" s="57"/>
      <c r="L65" s="57"/>
      <c r="M65" s="20">
        <v>0</v>
      </c>
      <c r="N65" s="20">
        <v>0</v>
      </c>
      <c r="O65" s="46"/>
      <c r="P65" s="7"/>
    </row>
    <row r="66" spans="1:16" ht="32.450000000000003" customHeight="1" thickBot="1" x14ac:dyDescent="0.3">
      <c r="A66" s="54"/>
      <c r="B66" s="63" t="s">
        <v>58</v>
      </c>
      <c r="C66" s="46" t="s">
        <v>30</v>
      </c>
      <c r="D66" s="46" t="s">
        <v>30</v>
      </c>
      <c r="E66" s="46" t="s">
        <v>31</v>
      </c>
      <c r="F66" s="52">
        <v>0</v>
      </c>
      <c r="G66" s="52">
        <v>0</v>
      </c>
      <c r="H66" s="46" t="s">
        <v>46</v>
      </c>
      <c r="I66" s="46" t="s">
        <v>33</v>
      </c>
      <c r="J66" s="46"/>
      <c r="K66" s="46"/>
      <c r="L66" s="46"/>
      <c r="M66" s="46">
        <v>0</v>
      </c>
      <c r="N66" s="46">
        <v>0</v>
      </c>
      <c r="O66" s="46"/>
      <c r="P66" s="7"/>
    </row>
    <row r="67" spans="1:16" s="19" customFormat="1" ht="32.450000000000003" customHeight="1" thickBot="1" x14ac:dyDescent="0.3">
      <c r="A67" s="54"/>
      <c r="B67" s="63"/>
      <c r="C67" s="46"/>
      <c r="D67" s="46"/>
      <c r="E67" s="46"/>
      <c r="F67" s="53"/>
      <c r="G67" s="53"/>
      <c r="H67" s="46"/>
      <c r="I67" s="17" t="s">
        <v>34</v>
      </c>
      <c r="J67" s="17" t="s">
        <v>35</v>
      </c>
      <c r="K67" s="17" t="s">
        <v>36</v>
      </c>
      <c r="L67" s="17" t="s">
        <v>37</v>
      </c>
      <c r="M67" s="46"/>
      <c r="N67" s="46"/>
      <c r="O67" s="46"/>
      <c r="P67" s="18"/>
    </row>
    <row r="68" spans="1:16" ht="24.6" customHeight="1" thickBot="1" x14ac:dyDescent="0.3">
      <c r="A68" s="54"/>
      <c r="B68" s="63"/>
      <c r="C68" s="46"/>
      <c r="D68" s="46"/>
      <c r="E68" s="13">
        <f>F66+G66+H68+M66+N66</f>
        <v>0</v>
      </c>
      <c r="F68" s="49"/>
      <c r="G68" s="49"/>
      <c r="H68" s="13">
        <f>I68+J68+K68+L68</f>
        <v>0</v>
      </c>
      <c r="I68" s="13">
        <v>0</v>
      </c>
      <c r="J68" s="17">
        <v>0</v>
      </c>
      <c r="K68" s="17">
        <v>0</v>
      </c>
      <c r="L68" s="17">
        <v>0</v>
      </c>
      <c r="M68" s="46"/>
      <c r="N68" s="46"/>
      <c r="O68" s="46"/>
      <c r="P68" s="7"/>
    </row>
    <row r="69" spans="1:16" ht="24.6" customHeight="1" thickBot="1" x14ac:dyDescent="0.3">
      <c r="A69" s="54" t="s">
        <v>59</v>
      </c>
      <c r="B69" s="63" t="s">
        <v>60</v>
      </c>
      <c r="C69" s="13" t="s">
        <v>19</v>
      </c>
      <c r="D69" s="14" t="s">
        <v>20</v>
      </c>
      <c r="E69" s="20">
        <f>SUM(E70:E73)</f>
        <v>0</v>
      </c>
      <c r="F69" s="20">
        <f>SUM(F70:F73)</f>
        <v>0</v>
      </c>
      <c r="G69" s="20">
        <f>SUM(G70:G73)</f>
        <v>0</v>
      </c>
      <c r="H69" s="57">
        <f>SUM(H70:L73)</f>
        <v>0</v>
      </c>
      <c r="I69" s="57"/>
      <c r="J69" s="57"/>
      <c r="K69" s="57"/>
      <c r="L69" s="57"/>
      <c r="M69" s="20">
        <f>SUM(M70:M73)</f>
        <v>0</v>
      </c>
      <c r="N69" s="20">
        <f>SUM(N70:N73)</f>
        <v>0</v>
      </c>
      <c r="O69" s="46" t="s">
        <v>48</v>
      </c>
      <c r="P69" s="7"/>
    </row>
    <row r="70" spans="1:16" ht="32.450000000000003" customHeight="1" thickBot="1" x14ac:dyDescent="0.3">
      <c r="A70" s="54"/>
      <c r="B70" s="63"/>
      <c r="C70" s="13" t="s">
        <v>19</v>
      </c>
      <c r="D70" s="14" t="s">
        <v>22</v>
      </c>
      <c r="E70" s="20">
        <f>SUM(F70:N70)</f>
        <v>0</v>
      </c>
      <c r="F70" s="20">
        <v>0</v>
      </c>
      <c r="G70" s="20">
        <v>0</v>
      </c>
      <c r="H70" s="57">
        <v>0</v>
      </c>
      <c r="I70" s="57"/>
      <c r="J70" s="57"/>
      <c r="K70" s="57"/>
      <c r="L70" s="57"/>
      <c r="M70" s="20">
        <v>0</v>
      </c>
      <c r="N70" s="20">
        <v>0</v>
      </c>
      <c r="O70" s="46"/>
      <c r="P70" s="7"/>
    </row>
    <row r="71" spans="1:16" ht="32.450000000000003" customHeight="1" thickBot="1" x14ac:dyDescent="0.3">
      <c r="A71" s="54"/>
      <c r="B71" s="63"/>
      <c r="C71" s="13" t="s">
        <v>19</v>
      </c>
      <c r="D71" s="14" t="s">
        <v>23</v>
      </c>
      <c r="E71" s="20">
        <f>SUM(F71:N71)</f>
        <v>0</v>
      </c>
      <c r="F71" s="20">
        <v>0</v>
      </c>
      <c r="G71" s="20">
        <v>0</v>
      </c>
      <c r="H71" s="57">
        <v>0</v>
      </c>
      <c r="I71" s="57"/>
      <c r="J71" s="57"/>
      <c r="K71" s="57"/>
      <c r="L71" s="57"/>
      <c r="M71" s="20">
        <v>0</v>
      </c>
      <c r="N71" s="20">
        <v>0</v>
      </c>
      <c r="O71" s="46"/>
      <c r="P71" s="7"/>
    </row>
    <row r="72" spans="1:16" ht="45" customHeight="1" thickBot="1" x14ac:dyDescent="0.3">
      <c r="A72" s="54"/>
      <c r="B72" s="63"/>
      <c r="C72" s="13" t="s">
        <v>19</v>
      </c>
      <c r="D72" s="14" t="s">
        <v>40</v>
      </c>
      <c r="E72" s="20">
        <f>SUM(F72:N72)</f>
        <v>0</v>
      </c>
      <c r="F72" s="20">
        <v>0</v>
      </c>
      <c r="G72" s="20">
        <v>0</v>
      </c>
      <c r="H72" s="57">
        <v>0</v>
      </c>
      <c r="I72" s="57"/>
      <c r="J72" s="57"/>
      <c r="K72" s="57"/>
      <c r="L72" s="57"/>
      <c r="M72" s="20">
        <v>0</v>
      </c>
      <c r="N72" s="20">
        <v>0</v>
      </c>
      <c r="O72" s="46"/>
      <c r="P72" s="7"/>
    </row>
    <row r="73" spans="1:16" ht="24.95" customHeight="1" thickBot="1" x14ac:dyDescent="0.3">
      <c r="A73" s="54"/>
      <c r="B73" s="63"/>
      <c r="C73" s="13" t="s">
        <v>19</v>
      </c>
      <c r="D73" s="14" t="s">
        <v>25</v>
      </c>
      <c r="E73" s="20">
        <f>SUM(F73:N73)</f>
        <v>0</v>
      </c>
      <c r="F73" s="20">
        <v>0</v>
      </c>
      <c r="G73" s="20">
        <v>0</v>
      </c>
      <c r="H73" s="57">
        <v>0</v>
      </c>
      <c r="I73" s="57"/>
      <c r="J73" s="57"/>
      <c r="K73" s="57"/>
      <c r="L73" s="57"/>
      <c r="M73" s="20">
        <v>0</v>
      </c>
      <c r="N73" s="20">
        <v>0</v>
      </c>
      <c r="O73" s="46"/>
      <c r="P73" s="7"/>
    </row>
    <row r="74" spans="1:16" ht="24.6" customHeight="1" thickBot="1" x14ac:dyDescent="0.3">
      <c r="A74" s="54"/>
      <c r="B74" s="63" t="s">
        <v>61</v>
      </c>
      <c r="C74" s="46" t="s">
        <v>30</v>
      </c>
      <c r="D74" s="46" t="s">
        <v>30</v>
      </c>
      <c r="E74" s="46" t="s">
        <v>31</v>
      </c>
      <c r="F74" s="52">
        <v>0</v>
      </c>
      <c r="G74" s="52">
        <v>0</v>
      </c>
      <c r="H74" s="46" t="s">
        <v>46</v>
      </c>
      <c r="I74" s="46" t="s">
        <v>33</v>
      </c>
      <c r="J74" s="46"/>
      <c r="K74" s="46"/>
      <c r="L74" s="46"/>
      <c r="M74" s="46">
        <v>0</v>
      </c>
      <c r="N74" s="46">
        <v>0</v>
      </c>
      <c r="O74" s="46"/>
      <c r="P74" s="7"/>
    </row>
    <row r="75" spans="1:16" s="19" customFormat="1" ht="32.450000000000003" customHeight="1" thickBot="1" x14ac:dyDescent="0.3">
      <c r="A75" s="54"/>
      <c r="B75" s="63"/>
      <c r="C75" s="46"/>
      <c r="D75" s="46"/>
      <c r="E75" s="46"/>
      <c r="F75" s="53"/>
      <c r="G75" s="53"/>
      <c r="H75" s="46"/>
      <c r="I75" s="17" t="s">
        <v>34</v>
      </c>
      <c r="J75" s="17" t="s">
        <v>35</v>
      </c>
      <c r="K75" s="17" t="s">
        <v>36</v>
      </c>
      <c r="L75" s="17" t="s">
        <v>37</v>
      </c>
      <c r="M75" s="46"/>
      <c r="N75" s="46"/>
      <c r="O75" s="46"/>
      <c r="P75" s="18"/>
    </row>
    <row r="76" spans="1:16" ht="24.6" customHeight="1" thickBot="1" x14ac:dyDescent="0.3">
      <c r="A76" s="54"/>
      <c r="B76" s="63"/>
      <c r="C76" s="46"/>
      <c r="D76" s="46"/>
      <c r="E76" s="13">
        <f>G74+F74+H76+M74+N74</f>
        <v>0</v>
      </c>
      <c r="F76" s="49"/>
      <c r="G76" s="49"/>
      <c r="H76" s="13">
        <f>I76+J76+K76+L76</f>
        <v>0</v>
      </c>
      <c r="I76" s="13">
        <v>0</v>
      </c>
      <c r="J76" s="17">
        <v>0</v>
      </c>
      <c r="K76" s="17">
        <v>0</v>
      </c>
      <c r="L76" s="17">
        <v>0</v>
      </c>
      <c r="M76" s="46"/>
      <c r="N76" s="46"/>
      <c r="O76" s="46"/>
      <c r="P76" s="7"/>
    </row>
    <row r="77" spans="1:16" ht="24.6" customHeight="1" thickBot="1" x14ac:dyDescent="0.3">
      <c r="A77" s="54" t="s">
        <v>62</v>
      </c>
      <c r="B77" s="63" t="s">
        <v>63</v>
      </c>
      <c r="C77" s="13" t="s">
        <v>19</v>
      </c>
      <c r="D77" s="14" t="s">
        <v>20</v>
      </c>
      <c r="E77" s="20">
        <f>SUM(E78:E81)</f>
        <v>0</v>
      </c>
      <c r="F77" s="20">
        <f>SUM(F78:F81)</f>
        <v>0</v>
      </c>
      <c r="G77" s="20">
        <f>SUM(G78:G81)</f>
        <v>0</v>
      </c>
      <c r="H77" s="57">
        <f>SUM(H78:L81)</f>
        <v>0</v>
      </c>
      <c r="I77" s="57"/>
      <c r="J77" s="57"/>
      <c r="K77" s="57"/>
      <c r="L77" s="57"/>
      <c r="M77" s="20">
        <f>SUM(M78:M81)</f>
        <v>0</v>
      </c>
      <c r="N77" s="20">
        <f>SUM(N78:N81)</f>
        <v>0</v>
      </c>
      <c r="O77" s="46" t="s">
        <v>48</v>
      </c>
      <c r="P77" s="7"/>
    </row>
    <row r="78" spans="1:16" ht="32.450000000000003" customHeight="1" thickBot="1" x14ac:dyDescent="0.3">
      <c r="A78" s="54"/>
      <c r="B78" s="63"/>
      <c r="C78" s="13" t="s">
        <v>19</v>
      </c>
      <c r="D78" s="14" t="s">
        <v>22</v>
      </c>
      <c r="E78" s="20">
        <f>SUM(G78:N78)</f>
        <v>0</v>
      </c>
      <c r="F78" s="20">
        <v>0</v>
      </c>
      <c r="G78" s="20">
        <v>0</v>
      </c>
      <c r="H78" s="57">
        <v>0</v>
      </c>
      <c r="I78" s="57"/>
      <c r="J78" s="57"/>
      <c r="K78" s="57"/>
      <c r="L78" s="57"/>
      <c r="M78" s="20">
        <v>0</v>
      </c>
      <c r="N78" s="20">
        <v>0</v>
      </c>
      <c r="O78" s="46"/>
      <c r="P78" s="7"/>
    </row>
    <row r="79" spans="1:16" ht="32.450000000000003" customHeight="1" thickBot="1" x14ac:dyDescent="0.3">
      <c r="A79" s="54"/>
      <c r="B79" s="63"/>
      <c r="C79" s="13" t="s">
        <v>19</v>
      </c>
      <c r="D79" s="14" t="s">
        <v>23</v>
      </c>
      <c r="E79" s="20">
        <f>SUM(G79:N79)</f>
        <v>0</v>
      </c>
      <c r="F79" s="20">
        <v>0</v>
      </c>
      <c r="G79" s="20">
        <v>0</v>
      </c>
      <c r="H79" s="57">
        <v>0</v>
      </c>
      <c r="I79" s="57"/>
      <c r="J79" s="57"/>
      <c r="K79" s="57"/>
      <c r="L79" s="57"/>
      <c r="M79" s="20">
        <v>0</v>
      </c>
      <c r="N79" s="20">
        <v>0</v>
      </c>
      <c r="O79" s="46"/>
      <c r="P79" s="7"/>
    </row>
    <row r="80" spans="1:16" ht="45" customHeight="1" thickBot="1" x14ac:dyDescent="0.3">
      <c r="A80" s="54"/>
      <c r="B80" s="63"/>
      <c r="C80" s="13" t="s">
        <v>19</v>
      </c>
      <c r="D80" s="14" t="s">
        <v>24</v>
      </c>
      <c r="E80" s="20">
        <f>SUM(G80:N80)</f>
        <v>0</v>
      </c>
      <c r="F80" s="20">
        <v>0</v>
      </c>
      <c r="G80" s="20">
        <v>0</v>
      </c>
      <c r="H80" s="57">
        <v>0</v>
      </c>
      <c r="I80" s="57"/>
      <c r="J80" s="57"/>
      <c r="K80" s="57"/>
      <c r="L80" s="57"/>
      <c r="M80" s="20">
        <v>0</v>
      </c>
      <c r="N80" s="20">
        <v>0</v>
      </c>
      <c r="O80" s="46"/>
      <c r="P80" s="7"/>
    </row>
    <row r="81" spans="1:16" ht="24.6" customHeight="1" thickBot="1" x14ac:dyDescent="0.3">
      <c r="A81" s="54"/>
      <c r="B81" s="63"/>
      <c r="C81" s="13" t="s">
        <v>19</v>
      </c>
      <c r="D81" s="14" t="s">
        <v>25</v>
      </c>
      <c r="E81" s="20">
        <f>SUM(G81:N81)</f>
        <v>0</v>
      </c>
      <c r="F81" s="20">
        <v>0</v>
      </c>
      <c r="G81" s="20">
        <v>0</v>
      </c>
      <c r="H81" s="57">
        <v>0</v>
      </c>
      <c r="I81" s="57"/>
      <c r="J81" s="57"/>
      <c r="K81" s="57"/>
      <c r="L81" s="57"/>
      <c r="M81" s="20">
        <v>0</v>
      </c>
      <c r="N81" s="20">
        <v>0</v>
      </c>
      <c r="O81" s="46"/>
      <c r="P81" s="7"/>
    </row>
    <row r="82" spans="1:16" ht="24.6" customHeight="1" thickBot="1" x14ac:dyDescent="0.3">
      <c r="A82" s="54"/>
      <c r="B82" s="63" t="s">
        <v>64</v>
      </c>
      <c r="C82" s="46" t="s">
        <v>30</v>
      </c>
      <c r="D82" s="46" t="s">
        <v>30</v>
      </c>
      <c r="E82" s="46" t="s">
        <v>31</v>
      </c>
      <c r="F82" s="52">
        <v>0</v>
      </c>
      <c r="G82" s="52">
        <v>0</v>
      </c>
      <c r="H82" s="46" t="s">
        <v>46</v>
      </c>
      <c r="I82" s="46" t="s">
        <v>33</v>
      </c>
      <c r="J82" s="46"/>
      <c r="K82" s="46"/>
      <c r="L82" s="46"/>
      <c r="M82" s="46">
        <v>0</v>
      </c>
      <c r="N82" s="46">
        <v>0</v>
      </c>
      <c r="O82" s="46"/>
      <c r="P82" s="7"/>
    </row>
    <row r="83" spans="1:16" s="19" customFormat="1" ht="32.450000000000003" customHeight="1" thickBot="1" x14ac:dyDescent="0.3">
      <c r="A83" s="54"/>
      <c r="B83" s="63"/>
      <c r="C83" s="46"/>
      <c r="D83" s="46"/>
      <c r="E83" s="46"/>
      <c r="F83" s="53"/>
      <c r="G83" s="53"/>
      <c r="H83" s="46"/>
      <c r="I83" s="17" t="s">
        <v>34</v>
      </c>
      <c r="J83" s="17" t="s">
        <v>35</v>
      </c>
      <c r="K83" s="17" t="s">
        <v>36</v>
      </c>
      <c r="L83" s="17" t="s">
        <v>37</v>
      </c>
      <c r="M83" s="46"/>
      <c r="N83" s="46"/>
      <c r="O83" s="46"/>
      <c r="P83" s="18"/>
    </row>
    <row r="84" spans="1:16" ht="24.6" customHeight="1" thickBot="1" x14ac:dyDescent="0.3">
      <c r="A84" s="54"/>
      <c r="B84" s="63"/>
      <c r="C84" s="46"/>
      <c r="D84" s="46"/>
      <c r="E84" s="13">
        <f>G82+F82+H84+M82+N82</f>
        <v>0</v>
      </c>
      <c r="F84" s="49"/>
      <c r="G84" s="49"/>
      <c r="H84" s="13">
        <f>I84+J84+K84+L84</f>
        <v>0</v>
      </c>
      <c r="I84" s="13">
        <v>0</v>
      </c>
      <c r="J84" s="17">
        <v>0</v>
      </c>
      <c r="K84" s="17">
        <v>0</v>
      </c>
      <c r="L84" s="17">
        <v>0</v>
      </c>
      <c r="M84" s="46"/>
      <c r="N84" s="46"/>
      <c r="O84" s="46"/>
      <c r="P84" s="7"/>
    </row>
    <row r="85" spans="1:16" ht="24.95" customHeight="1" thickBot="1" x14ac:dyDescent="0.3">
      <c r="A85" s="54">
        <v>3</v>
      </c>
      <c r="B85" s="63" t="s">
        <v>65</v>
      </c>
      <c r="C85" s="13" t="s">
        <v>19</v>
      </c>
      <c r="D85" s="14" t="s">
        <v>20</v>
      </c>
      <c r="E85" s="20">
        <f>SUM(F85:N85)</f>
        <v>65</v>
      </c>
      <c r="F85" s="20">
        <f>SUM(F86:F89)</f>
        <v>50</v>
      </c>
      <c r="G85" s="20">
        <f>SUM(G86:G89)</f>
        <v>15</v>
      </c>
      <c r="H85" s="57">
        <f>SUM(H86:L89)</f>
        <v>0</v>
      </c>
      <c r="I85" s="57"/>
      <c r="J85" s="57"/>
      <c r="K85" s="57"/>
      <c r="L85" s="57"/>
      <c r="M85" s="20">
        <f>M90+M98+M106+M122+SUM(M86:M89)</f>
        <v>0</v>
      </c>
      <c r="N85" s="20">
        <f>N90+N98+N106+N122+SUM(N86:N89)</f>
        <v>0</v>
      </c>
      <c r="O85" s="46" t="s">
        <v>66</v>
      </c>
      <c r="P85" s="7"/>
    </row>
    <row r="86" spans="1:16" ht="32.450000000000003" customHeight="1" thickBot="1" x14ac:dyDescent="0.3">
      <c r="A86" s="54"/>
      <c r="B86" s="63"/>
      <c r="C86" s="13" t="s">
        <v>19</v>
      </c>
      <c r="D86" s="14" t="s">
        <v>22</v>
      </c>
      <c r="E86" s="20">
        <f>E91+E99+E107+E115+E123</f>
        <v>0</v>
      </c>
      <c r="F86" s="20">
        <f t="shared" ref="F86:H89" si="4">F91+F99+F107+F123</f>
        <v>0</v>
      </c>
      <c r="G86" s="20">
        <f t="shared" si="4"/>
        <v>0</v>
      </c>
      <c r="H86" s="57">
        <f t="shared" si="4"/>
        <v>0</v>
      </c>
      <c r="I86" s="57"/>
      <c r="J86" s="57"/>
      <c r="K86" s="57"/>
      <c r="L86" s="57"/>
      <c r="M86" s="20">
        <f>M91+M99+M107+M123</f>
        <v>0</v>
      </c>
      <c r="N86" s="20">
        <f>N91+N99+N107+N123</f>
        <v>0</v>
      </c>
      <c r="O86" s="46"/>
      <c r="P86" s="7"/>
    </row>
    <row r="87" spans="1:16" ht="32.450000000000003" customHeight="1" thickBot="1" x14ac:dyDescent="0.3">
      <c r="A87" s="54"/>
      <c r="B87" s="63"/>
      <c r="C87" s="13" t="s">
        <v>19</v>
      </c>
      <c r="D87" s="14" t="s">
        <v>23</v>
      </c>
      <c r="E87" s="20">
        <f t="shared" ref="E87:E88" si="5">E92+E100+E108+E116+E124</f>
        <v>0</v>
      </c>
      <c r="F87" s="20">
        <f t="shared" si="4"/>
        <v>0</v>
      </c>
      <c r="G87" s="20">
        <f t="shared" si="4"/>
        <v>0</v>
      </c>
      <c r="H87" s="57">
        <f t="shared" si="4"/>
        <v>0</v>
      </c>
      <c r="I87" s="57"/>
      <c r="J87" s="57"/>
      <c r="K87" s="57"/>
      <c r="L87" s="57"/>
      <c r="M87" s="20">
        <f>M92+M100+M108+M124</f>
        <v>0</v>
      </c>
      <c r="N87" s="20">
        <f>N92+N100+N108+N124</f>
        <v>0</v>
      </c>
      <c r="O87" s="46"/>
      <c r="P87" s="7"/>
    </row>
    <row r="88" spans="1:16" ht="45" customHeight="1" thickBot="1" x14ac:dyDescent="0.3">
      <c r="A88" s="54"/>
      <c r="B88" s="63"/>
      <c r="C88" s="13" t="s">
        <v>19</v>
      </c>
      <c r="D88" s="14" t="s">
        <v>24</v>
      </c>
      <c r="E88" s="20">
        <f t="shared" si="5"/>
        <v>65</v>
      </c>
      <c r="F88" s="20">
        <f>F93+F101+F109+F125+F117</f>
        <v>50</v>
      </c>
      <c r="G88" s="20">
        <f>G93+G101+G109+G125+G117</f>
        <v>15</v>
      </c>
      <c r="H88" s="57">
        <f>H93+H101+H109+H125+H117</f>
        <v>0</v>
      </c>
      <c r="I88" s="57"/>
      <c r="J88" s="57"/>
      <c r="K88" s="57"/>
      <c r="L88" s="57"/>
      <c r="M88" s="20">
        <v>0</v>
      </c>
      <c r="N88" s="20">
        <v>0</v>
      </c>
      <c r="O88" s="46"/>
      <c r="P88" s="7"/>
    </row>
    <row r="89" spans="1:16" ht="24.6" customHeight="1" thickBot="1" x14ac:dyDescent="0.3">
      <c r="A89" s="54"/>
      <c r="B89" s="63"/>
      <c r="C89" s="13" t="s">
        <v>19</v>
      </c>
      <c r="D89" s="14" t="s">
        <v>25</v>
      </c>
      <c r="E89" s="20">
        <f>E94+E102+E110+E118+E126</f>
        <v>0</v>
      </c>
      <c r="F89" s="20">
        <f t="shared" si="4"/>
        <v>0</v>
      </c>
      <c r="G89" s="20">
        <f t="shared" si="4"/>
        <v>0</v>
      </c>
      <c r="H89" s="57">
        <f t="shared" si="4"/>
        <v>0</v>
      </c>
      <c r="I89" s="57"/>
      <c r="J89" s="57"/>
      <c r="K89" s="57"/>
      <c r="L89" s="57"/>
      <c r="M89" s="20">
        <f>M94+M102+M110+M126</f>
        <v>0</v>
      </c>
      <c r="N89" s="20">
        <f>N94+N102+N110+N126</f>
        <v>0</v>
      </c>
      <c r="O89" s="46"/>
      <c r="P89" s="7"/>
    </row>
    <row r="90" spans="1:16" ht="24.95" customHeight="1" thickBot="1" x14ac:dyDescent="0.3">
      <c r="A90" s="54" t="s">
        <v>67</v>
      </c>
      <c r="B90" s="63" t="s">
        <v>68</v>
      </c>
      <c r="C90" s="13" t="s">
        <v>19</v>
      </c>
      <c r="D90" s="14" t="s">
        <v>20</v>
      </c>
      <c r="E90" s="20">
        <f>SUM(F90:N90)</f>
        <v>0</v>
      </c>
      <c r="F90" s="20">
        <f>SUM(F91:F94)</f>
        <v>0</v>
      </c>
      <c r="G90" s="20">
        <f>SUM(G91:G94)</f>
        <v>0</v>
      </c>
      <c r="H90" s="57">
        <f>SUM(H91:L94)</f>
        <v>0</v>
      </c>
      <c r="I90" s="57"/>
      <c r="J90" s="57"/>
      <c r="K90" s="57"/>
      <c r="L90" s="57"/>
      <c r="M90" s="20">
        <f>SUM(M91:M94)</f>
        <v>0</v>
      </c>
      <c r="N90" s="20">
        <f>SUM(N91:N94)</f>
        <v>0</v>
      </c>
      <c r="O90" s="46" t="s">
        <v>69</v>
      </c>
      <c r="P90" s="7"/>
    </row>
    <row r="91" spans="1:16" ht="33" customHeight="1" thickBot="1" x14ac:dyDescent="0.3">
      <c r="A91" s="54"/>
      <c r="B91" s="63"/>
      <c r="C91" s="13" t="s">
        <v>19</v>
      </c>
      <c r="D91" s="14" t="s">
        <v>22</v>
      </c>
      <c r="E91" s="20">
        <f>SUM(F91:N91)</f>
        <v>0</v>
      </c>
      <c r="F91" s="20">
        <v>0</v>
      </c>
      <c r="G91" s="20">
        <v>0</v>
      </c>
      <c r="H91" s="57">
        <v>0</v>
      </c>
      <c r="I91" s="57"/>
      <c r="J91" s="57"/>
      <c r="K91" s="57"/>
      <c r="L91" s="57"/>
      <c r="M91" s="20">
        <v>0</v>
      </c>
      <c r="N91" s="20">
        <v>0</v>
      </c>
      <c r="O91" s="46"/>
      <c r="P91" s="7"/>
    </row>
    <row r="92" spans="1:16" ht="33" customHeight="1" thickBot="1" x14ac:dyDescent="0.3">
      <c r="A92" s="54"/>
      <c r="B92" s="63"/>
      <c r="C92" s="13" t="s">
        <v>19</v>
      </c>
      <c r="D92" s="14" t="s">
        <v>23</v>
      </c>
      <c r="E92" s="20">
        <f>SUM(F92:N92)</f>
        <v>0</v>
      </c>
      <c r="F92" s="20">
        <v>0</v>
      </c>
      <c r="G92" s="20">
        <v>0</v>
      </c>
      <c r="H92" s="57">
        <v>0</v>
      </c>
      <c r="I92" s="57"/>
      <c r="J92" s="57"/>
      <c r="K92" s="57"/>
      <c r="L92" s="57"/>
      <c r="M92" s="20">
        <v>0</v>
      </c>
      <c r="N92" s="20">
        <v>0</v>
      </c>
      <c r="O92" s="46"/>
      <c r="P92" s="7"/>
    </row>
    <row r="93" spans="1:16" ht="45" customHeight="1" thickBot="1" x14ac:dyDescent="0.3">
      <c r="A93" s="54"/>
      <c r="B93" s="63"/>
      <c r="C93" s="13" t="s">
        <v>19</v>
      </c>
      <c r="D93" s="14" t="s">
        <v>24</v>
      </c>
      <c r="E93" s="20">
        <f>SUM(F93:N93)</f>
        <v>0</v>
      </c>
      <c r="F93" s="20">
        <v>0</v>
      </c>
      <c r="G93" s="20">
        <v>0</v>
      </c>
      <c r="H93" s="57">
        <v>0</v>
      </c>
      <c r="I93" s="57"/>
      <c r="J93" s="57"/>
      <c r="K93" s="57"/>
      <c r="L93" s="57"/>
      <c r="M93" s="20">
        <v>0</v>
      </c>
      <c r="N93" s="20">
        <v>0</v>
      </c>
      <c r="O93" s="46"/>
      <c r="P93" s="7"/>
    </row>
    <row r="94" spans="1:16" ht="24.95" customHeight="1" thickBot="1" x14ac:dyDescent="0.3">
      <c r="A94" s="54"/>
      <c r="B94" s="63"/>
      <c r="C94" s="13" t="s">
        <v>19</v>
      </c>
      <c r="D94" s="14" t="s">
        <v>25</v>
      </c>
      <c r="E94" s="20">
        <f>SUM(F94:N94)</f>
        <v>0</v>
      </c>
      <c r="F94" s="20">
        <v>0</v>
      </c>
      <c r="G94" s="20">
        <v>0</v>
      </c>
      <c r="H94" s="57">
        <v>0</v>
      </c>
      <c r="I94" s="57"/>
      <c r="J94" s="57"/>
      <c r="K94" s="57"/>
      <c r="L94" s="57"/>
      <c r="M94" s="20">
        <v>0</v>
      </c>
      <c r="N94" s="20">
        <v>0</v>
      </c>
      <c r="O94" s="46"/>
      <c r="P94" s="7"/>
    </row>
    <row r="95" spans="1:16" ht="24.95" customHeight="1" thickBot="1" x14ac:dyDescent="0.3">
      <c r="A95" s="54"/>
      <c r="B95" s="63" t="s">
        <v>70</v>
      </c>
      <c r="C95" s="46" t="s">
        <v>30</v>
      </c>
      <c r="D95" s="46" t="s">
        <v>30</v>
      </c>
      <c r="E95" s="46" t="s">
        <v>31</v>
      </c>
      <c r="F95" s="52">
        <v>0</v>
      </c>
      <c r="G95" s="52">
        <v>0</v>
      </c>
      <c r="H95" s="46" t="s">
        <v>46</v>
      </c>
      <c r="I95" s="46" t="s">
        <v>33</v>
      </c>
      <c r="J95" s="46"/>
      <c r="K95" s="46"/>
      <c r="L95" s="46"/>
      <c r="M95" s="46">
        <v>0</v>
      </c>
      <c r="N95" s="46">
        <v>0</v>
      </c>
      <c r="O95" s="46"/>
      <c r="P95" s="7"/>
    </row>
    <row r="96" spans="1:16" s="19" customFormat="1" ht="33" customHeight="1" thickBot="1" x14ac:dyDescent="0.3">
      <c r="A96" s="54"/>
      <c r="B96" s="63"/>
      <c r="C96" s="46"/>
      <c r="D96" s="46"/>
      <c r="E96" s="46"/>
      <c r="F96" s="53"/>
      <c r="G96" s="53"/>
      <c r="H96" s="46"/>
      <c r="I96" s="17" t="s">
        <v>34</v>
      </c>
      <c r="J96" s="17" t="s">
        <v>35</v>
      </c>
      <c r="K96" s="17" t="s">
        <v>36</v>
      </c>
      <c r="L96" s="17" t="s">
        <v>37</v>
      </c>
      <c r="M96" s="46"/>
      <c r="N96" s="46"/>
      <c r="O96" s="46"/>
      <c r="P96" s="18"/>
    </row>
    <row r="97" spans="1:16" ht="24.95" customHeight="1" thickBot="1" x14ac:dyDescent="0.3">
      <c r="A97" s="54"/>
      <c r="B97" s="63"/>
      <c r="C97" s="46"/>
      <c r="D97" s="46"/>
      <c r="E97" s="13">
        <f>G95+F95+H97+M95+N95</f>
        <v>0</v>
      </c>
      <c r="F97" s="49"/>
      <c r="G97" s="49"/>
      <c r="H97" s="13">
        <f>I97+J97+K97+L97</f>
        <v>0</v>
      </c>
      <c r="I97" s="13">
        <v>0</v>
      </c>
      <c r="J97" s="17">
        <v>0</v>
      </c>
      <c r="K97" s="17">
        <v>0</v>
      </c>
      <c r="L97" s="17">
        <v>0</v>
      </c>
      <c r="M97" s="46"/>
      <c r="N97" s="46"/>
      <c r="O97" s="46"/>
      <c r="P97" s="7"/>
    </row>
    <row r="98" spans="1:16" ht="24.95" customHeight="1" thickBot="1" x14ac:dyDescent="0.3">
      <c r="A98" s="54" t="s">
        <v>71</v>
      </c>
      <c r="B98" s="63" t="s">
        <v>72</v>
      </c>
      <c r="C98" s="13" t="s">
        <v>19</v>
      </c>
      <c r="D98" s="14" t="s">
        <v>20</v>
      </c>
      <c r="E98" s="20">
        <f>SUM(E99:E102)</f>
        <v>0</v>
      </c>
      <c r="F98" s="20">
        <f>SUM(F99:F102)</f>
        <v>0</v>
      </c>
      <c r="G98" s="20">
        <f>SUM(G99:G102)</f>
        <v>0</v>
      </c>
      <c r="H98" s="57">
        <f>SUM(H99:L102)</f>
        <v>0</v>
      </c>
      <c r="I98" s="57"/>
      <c r="J98" s="57"/>
      <c r="K98" s="57"/>
      <c r="L98" s="57"/>
      <c r="M98" s="20">
        <f>SUM(M99:M102)</f>
        <v>0</v>
      </c>
      <c r="N98" s="20">
        <f>SUM(N99:N102)</f>
        <v>0</v>
      </c>
      <c r="O98" s="46" t="s">
        <v>73</v>
      </c>
      <c r="P98" s="7"/>
    </row>
    <row r="99" spans="1:16" ht="33" customHeight="1" thickBot="1" x14ac:dyDescent="0.3">
      <c r="A99" s="54"/>
      <c r="B99" s="63"/>
      <c r="C99" s="13" t="s">
        <v>19</v>
      </c>
      <c r="D99" s="14" t="s">
        <v>22</v>
      </c>
      <c r="E99" s="20">
        <f>SUM(F99:N99)</f>
        <v>0</v>
      </c>
      <c r="F99" s="20">
        <v>0</v>
      </c>
      <c r="G99" s="20">
        <v>0</v>
      </c>
      <c r="H99" s="57">
        <v>0</v>
      </c>
      <c r="I99" s="57"/>
      <c r="J99" s="57"/>
      <c r="K99" s="57"/>
      <c r="L99" s="57"/>
      <c r="M99" s="20">
        <v>0</v>
      </c>
      <c r="N99" s="20">
        <v>0</v>
      </c>
      <c r="O99" s="46"/>
      <c r="P99" s="7"/>
    </row>
    <row r="100" spans="1:16" ht="33" customHeight="1" thickBot="1" x14ac:dyDescent="0.3">
      <c r="A100" s="54"/>
      <c r="B100" s="63"/>
      <c r="C100" s="13" t="s">
        <v>19</v>
      </c>
      <c r="D100" s="14" t="s">
        <v>23</v>
      </c>
      <c r="E100" s="20">
        <f>SUM(F100:N100)</f>
        <v>0</v>
      </c>
      <c r="F100" s="20">
        <v>0</v>
      </c>
      <c r="G100" s="20">
        <v>0</v>
      </c>
      <c r="H100" s="57">
        <v>0</v>
      </c>
      <c r="I100" s="57"/>
      <c r="J100" s="57"/>
      <c r="K100" s="57"/>
      <c r="L100" s="57"/>
      <c r="M100" s="20">
        <v>0</v>
      </c>
      <c r="N100" s="20">
        <v>0</v>
      </c>
      <c r="O100" s="46"/>
      <c r="P100" s="7"/>
    </row>
    <row r="101" spans="1:16" ht="45" customHeight="1" thickBot="1" x14ac:dyDescent="0.3">
      <c r="A101" s="54"/>
      <c r="B101" s="63"/>
      <c r="C101" s="13" t="s">
        <v>19</v>
      </c>
      <c r="D101" s="14" t="s">
        <v>24</v>
      </c>
      <c r="E101" s="20">
        <f>SUM(F101:N101)</f>
        <v>0</v>
      </c>
      <c r="F101" s="20">
        <v>0</v>
      </c>
      <c r="G101" s="20">
        <v>0</v>
      </c>
      <c r="H101" s="57">
        <v>0</v>
      </c>
      <c r="I101" s="57"/>
      <c r="J101" s="57"/>
      <c r="K101" s="57"/>
      <c r="L101" s="57"/>
      <c r="M101" s="20">
        <v>0</v>
      </c>
      <c r="N101" s="20">
        <v>0</v>
      </c>
      <c r="O101" s="46"/>
      <c r="P101" s="7"/>
    </row>
    <row r="102" spans="1:16" ht="24.95" customHeight="1" thickBot="1" x14ac:dyDescent="0.3">
      <c r="A102" s="54"/>
      <c r="B102" s="63"/>
      <c r="C102" s="13" t="s">
        <v>19</v>
      </c>
      <c r="D102" s="14" t="s">
        <v>25</v>
      </c>
      <c r="E102" s="20">
        <f>SUM(F102:N102)</f>
        <v>0</v>
      </c>
      <c r="F102" s="20">
        <v>0</v>
      </c>
      <c r="G102" s="20">
        <v>0</v>
      </c>
      <c r="H102" s="57">
        <v>0</v>
      </c>
      <c r="I102" s="57"/>
      <c r="J102" s="57"/>
      <c r="K102" s="57"/>
      <c r="L102" s="57"/>
      <c r="M102" s="20">
        <v>0</v>
      </c>
      <c r="N102" s="20">
        <v>0</v>
      </c>
      <c r="O102" s="46"/>
      <c r="P102" s="7"/>
    </row>
    <row r="103" spans="1:16" ht="24.95" customHeight="1" thickBot="1" x14ac:dyDescent="0.3">
      <c r="A103" s="54"/>
      <c r="B103" s="63" t="s">
        <v>74</v>
      </c>
      <c r="C103" s="46" t="s">
        <v>30</v>
      </c>
      <c r="D103" s="46" t="s">
        <v>30</v>
      </c>
      <c r="E103" s="46" t="s">
        <v>31</v>
      </c>
      <c r="F103" s="52">
        <v>0</v>
      </c>
      <c r="G103" s="52">
        <v>0</v>
      </c>
      <c r="H103" s="46" t="s">
        <v>46</v>
      </c>
      <c r="I103" s="46" t="s">
        <v>33</v>
      </c>
      <c r="J103" s="46"/>
      <c r="K103" s="46"/>
      <c r="L103" s="46"/>
      <c r="M103" s="46">
        <v>0</v>
      </c>
      <c r="N103" s="46">
        <v>0</v>
      </c>
      <c r="O103" s="46"/>
      <c r="P103" s="7"/>
    </row>
    <row r="104" spans="1:16" s="19" customFormat="1" ht="37.5" customHeight="1" thickBot="1" x14ac:dyDescent="0.3">
      <c r="A104" s="54"/>
      <c r="B104" s="63"/>
      <c r="C104" s="46"/>
      <c r="D104" s="46"/>
      <c r="E104" s="46"/>
      <c r="F104" s="53"/>
      <c r="G104" s="53"/>
      <c r="H104" s="46"/>
      <c r="I104" s="17" t="s">
        <v>34</v>
      </c>
      <c r="J104" s="17" t="s">
        <v>35</v>
      </c>
      <c r="K104" s="17" t="s">
        <v>36</v>
      </c>
      <c r="L104" s="17" t="s">
        <v>37</v>
      </c>
      <c r="M104" s="46"/>
      <c r="N104" s="46"/>
      <c r="O104" s="46"/>
      <c r="P104" s="18"/>
    </row>
    <row r="105" spans="1:16" ht="24.95" customHeight="1" thickBot="1" x14ac:dyDescent="0.3">
      <c r="A105" s="54"/>
      <c r="B105" s="63"/>
      <c r="C105" s="46"/>
      <c r="D105" s="46"/>
      <c r="E105" s="13">
        <f>G103+F103+H105+M103+N103</f>
        <v>0</v>
      </c>
      <c r="F105" s="49"/>
      <c r="G105" s="49"/>
      <c r="H105" s="13">
        <f>I105+J105+K105+L105</f>
        <v>0</v>
      </c>
      <c r="I105" s="13">
        <v>0</v>
      </c>
      <c r="J105" s="17">
        <v>0</v>
      </c>
      <c r="K105" s="17">
        <v>0</v>
      </c>
      <c r="L105" s="17">
        <v>0</v>
      </c>
      <c r="M105" s="46"/>
      <c r="N105" s="46"/>
      <c r="O105" s="46"/>
      <c r="P105" s="7"/>
    </row>
    <row r="106" spans="1:16" ht="24.95" customHeight="1" thickBot="1" x14ac:dyDescent="0.3">
      <c r="A106" s="54" t="s">
        <v>75</v>
      </c>
      <c r="B106" s="63" t="s">
        <v>76</v>
      </c>
      <c r="C106" s="13" t="s">
        <v>19</v>
      </c>
      <c r="D106" s="14" t="s">
        <v>20</v>
      </c>
      <c r="E106" s="20">
        <f>SUM(F106:N106)</f>
        <v>30</v>
      </c>
      <c r="F106" s="20">
        <f>SUM(F107:F110)</f>
        <v>15</v>
      </c>
      <c r="G106" s="20">
        <f>SUM(G107:G110)</f>
        <v>15</v>
      </c>
      <c r="H106" s="57">
        <f>SUM(H107:L110)</f>
        <v>0</v>
      </c>
      <c r="I106" s="57"/>
      <c r="J106" s="57"/>
      <c r="K106" s="57"/>
      <c r="L106" s="57"/>
      <c r="M106" s="20">
        <f>SUM(M107:M110)</f>
        <v>0</v>
      </c>
      <c r="N106" s="20">
        <f>SUM(N107:N110)</f>
        <v>0</v>
      </c>
      <c r="O106" s="46" t="s">
        <v>77</v>
      </c>
      <c r="P106" s="7"/>
    </row>
    <row r="107" spans="1:16" ht="33" customHeight="1" thickBot="1" x14ac:dyDescent="0.3">
      <c r="A107" s="54"/>
      <c r="B107" s="63"/>
      <c r="C107" s="13" t="s">
        <v>19</v>
      </c>
      <c r="D107" s="14" t="s">
        <v>22</v>
      </c>
      <c r="E107" s="20">
        <f>SUM(F107:N107)</f>
        <v>0</v>
      </c>
      <c r="F107" s="20">
        <v>0</v>
      </c>
      <c r="G107" s="20">
        <v>0</v>
      </c>
      <c r="H107" s="57">
        <v>0</v>
      </c>
      <c r="I107" s="57"/>
      <c r="J107" s="57"/>
      <c r="K107" s="57"/>
      <c r="L107" s="57"/>
      <c r="M107" s="20">
        <v>0</v>
      </c>
      <c r="N107" s="20">
        <v>0</v>
      </c>
      <c r="O107" s="46"/>
      <c r="P107" s="7"/>
    </row>
    <row r="108" spans="1:16" ht="33" customHeight="1" thickBot="1" x14ac:dyDescent="0.3">
      <c r="A108" s="54"/>
      <c r="B108" s="63"/>
      <c r="C108" s="13" t="s">
        <v>19</v>
      </c>
      <c r="D108" s="14" t="s">
        <v>23</v>
      </c>
      <c r="E108" s="20">
        <f>SUM(F108:N108)</f>
        <v>0</v>
      </c>
      <c r="F108" s="20">
        <v>0</v>
      </c>
      <c r="G108" s="20">
        <v>0</v>
      </c>
      <c r="H108" s="57">
        <v>0</v>
      </c>
      <c r="I108" s="57"/>
      <c r="J108" s="57"/>
      <c r="K108" s="57"/>
      <c r="L108" s="57"/>
      <c r="M108" s="20">
        <v>0</v>
      </c>
      <c r="N108" s="20">
        <v>0</v>
      </c>
      <c r="O108" s="46"/>
      <c r="P108" s="7"/>
    </row>
    <row r="109" spans="1:16" ht="45" customHeight="1" thickBot="1" x14ac:dyDescent="0.3">
      <c r="A109" s="54"/>
      <c r="B109" s="63"/>
      <c r="C109" s="13" t="s">
        <v>19</v>
      </c>
      <c r="D109" s="14" t="s">
        <v>24</v>
      </c>
      <c r="E109" s="20">
        <f>SUM(F109:N109)</f>
        <v>30</v>
      </c>
      <c r="F109" s="20">
        <v>15</v>
      </c>
      <c r="G109" s="20">
        <v>15</v>
      </c>
      <c r="H109" s="57">
        <v>0</v>
      </c>
      <c r="I109" s="57"/>
      <c r="J109" s="57"/>
      <c r="K109" s="57"/>
      <c r="L109" s="57"/>
      <c r="M109" s="20">
        <v>0</v>
      </c>
      <c r="N109" s="20">
        <v>0</v>
      </c>
      <c r="O109" s="46"/>
      <c r="P109" s="7"/>
    </row>
    <row r="110" spans="1:16" ht="24.95" customHeight="1" thickBot="1" x14ac:dyDescent="0.3">
      <c r="A110" s="54"/>
      <c r="B110" s="63"/>
      <c r="C110" s="13" t="s">
        <v>19</v>
      </c>
      <c r="D110" s="14" t="s">
        <v>25</v>
      </c>
      <c r="E110" s="20">
        <f>SUM(F110:N110)</f>
        <v>0</v>
      </c>
      <c r="F110" s="20">
        <v>0</v>
      </c>
      <c r="G110" s="20">
        <v>0</v>
      </c>
      <c r="H110" s="57">
        <v>0</v>
      </c>
      <c r="I110" s="57"/>
      <c r="J110" s="57"/>
      <c r="K110" s="57"/>
      <c r="L110" s="57"/>
      <c r="M110" s="20">
        <v>0</v>
      </c>
      <c r="N110" s="20">
        <v>0</v>
      </c>
      <c r="O110" s="46"/>
      <c r="P110" s="7"/>
    </row>
    <row r="111" spans="1:16" ht="24.95" customHeight="1" thickBot="1" x14ac:dyDescent="0.3">
      <c r="A111" s="54"/>
      <c r="B111" s="63" t="s">
        <v>78</v>
      </c>
      <c r="C111" s="46" t="s">
        <v>30</v>
      </c>
      <c r="D111" s="46" t="s">
        <v>30</v>
      </c>
      <c r="E111" s="46" t="s">
        <v>31</v>
      </c>
      <c r="F111" s="52">
        <v>1</v>
      </c>
      <c r="G111" s="52">
        <v>1</v>
      </c>
      <c r="H111" s="46" t="s">
        <v>46</v>
      </c>
      <c r="I111" s="46" t="s">
        <v>33</v>
      </c>
      <c r="J111" s="46"/>
      <c r="K111" s="46"/>
      <c r="L111" s="46"/>
      <c r="M111" s="46">
        <v>0</v>
      </c>
      <c r="N111" s="46">
        <v>0</v>
      </c>
      <c r="O111" s="46"/>
      <c r="P111" s="7"/>
    </row>
    <row r="112" spans="1:16" s="19" customFormat="1" ht="33" customHeight="1" thickBot="1" x14ac:dyDescent="0.3">
      <c r="A112" s="54"/>
      <c r="B112" s="63"/>
      <c r="C112" s="46"/>
      <c r="D112" s="46"/>
      <c r="E112" s="46"/>
      <c r="F112" s="53"/>
      <c r="G112" s="53"/>
      <c r="H112" s="46"/>
      <c r="I112" s="17" t="s">
        <v>34</v>
      </c>
      <c r="J112" s="17" t="s">
        <v>35</v>
      </c>
      <c r="K112" s="17" t="s">
        <v>36</v>
      </c>
      <c r="L112" s="17" t="s">
        <v>37</v>
      </c>
      <c r="M112" s="46"/>
      <c r="N112" s="46"/>
      <c r="O112" s="46"/>
      <c r="P112" s="18"/>
    </row>
    <row r="113" spans="1:16" ht="24.95" customHeight="1" thickBot="1" x14ac:dyDescent="0.3">
      <c r="A113" s="54"/>
      <c r="B113" s="63"/>
      <c r="C113" s="46"/>
      <c r="D113" s="46"/>
      <c r="E113" s="13">
        <f>F111+G111+H113+M111+N111</f>
        <v>2</v>
      </c>
      <c r="F113" s="49"/>
      <c r="G113" s="49"/>
      <c r="H113" s="13">
        <f>I113+J113+K113+L113</f>
        <v>0</v>
      </c>
      <c r="I113" s="13">
        <v>0</v>
      </c>
      <c r="J113" s="17">
        <v>0</v>
      </c>
      <c r="K113" s="17">
        <v>0</v>
      </c>
      <c r="L113" s="17">
        <v>0</v>
      </c>
      <c r="M113" s="46"/>
      <c r="N113" s="46"/>
      <c r="O113" s="46"/>
      <c r="P113" s="7"/>
    </row>
    <row r="114" spans="1:16" ht="24.95" customHeight="1" thickBot="1" x14ac:dyDescent="0.3">
      <c r="A114" s="54" t="s">
        <v>79</v>
      </c>
      <c r="B114" s="63" t="s">
        <v>80</v>
      </c>
      <c r="C114" s="13" t="s">
        <v>19</v>
      </c>
      <c r="D114" s="14" t="s">
        <v>20</v>
      </c>
      <c r="E114" s="20">
        <f>SUM(F114:N114)</f>
        <v>35</v>
      </c>
      <c r="F114" s="20">
        <f>SUM(F115:F118)</f>
        <v>35</v>
      </c>
      <c r="G114" s="20">
        <f>SUM(G115:G118)</f>
        <v>0</v>
      </c>
      <c r="H114" s="57">
        <f>SUM(H115:L118)</f>
        <v>0</v>
      </c>
      <c r="I114" s="57"/>
      <c r="J114" s="57"/>
      <c r="K114" s="57"/>
      <c r="L114" s="57"/>
      <c r="M114" s="20">
        <f>M115+M116+M117+M118</f>
        <v>0</v>
      </c>
      <c r="N114" s="20">
        <f>N115+N116+N117+N118</f>
        <v>0</v>
      </c>
      <c r="O114" s="46" t="s">
        <v>77</v>
      </c>
      <c r="P114" s="7"/>
    </row>
    <row r="115" spans="1:16" ht="33" customHeight="1" thickBot="1" x14ac:dyDescent="0.3">
      <c r="A115" s="54"/>
      <c r="B115" s="63"/>
      <c r="C115" s="13" t="s">
        <v>19</v>
      </c>
      <c r="D115" s="14" t="s">
        <v>22</v>
      </c>
      <c r="E115" s="20">
        <f>SUM(F115:N115)</f>
        <v>0</v>
      </c>
      <c r="F115" s="20">
        <v>0</v>
      </c>
      <c r="G115" s="20">
        <v>0</v>
      </c>
      <c r="H115" s="57">
        <v>0</v>
      </c>
      <c r="I115" s="57"/>
      <c r="J115" s="57"/>
      <c r="K115" s="57"/>
      <c r="L115" s="57"/>
      <c r="M115" s="20">
        <v>0</v>
      </c>
      <c r="N115" s="20">
        <v>0</v>
      </c>
      <c r="O115" s="46"/>
      <c r="P115" s="7"/>
    </row>
    <row r="116" spans="1:16" ht="33" customHeight="1" thickBot="1" x14ac:dyDescent="0.3">
      <c r="A116" s="54"/>
      <c r="B116" s="63"/>
      <c r="C116" s="13" t="s">
        <v>19</v>
      </c>
      <c r="D116" s="14" t="s">
        <v>23</v>
      </c>
      <c r="E116" s="20">
        <f>SUM(F116:N116)</f>
        <v>0</v>
      </c>
      <c r="F116" s="20">
        <v>0</v>
      </c>
      <c r="G116" s="20">
        <v>0</v>
      </c>
      <c r="H116" s="57">
        <v>0</v>
      </c>
      <c r="I116" s="57"/>
      <c r="J116" s="57"/>
      <c r="K116" s="57"/>
      <c r="L116" s="57"/>
      <c r="M116" s="20">
        <v>0</v>
      </c>
      <c r="N116" s="20">
        <v>0</v>
      </c>
      <c r="O116" s="46"/>
      <c r="P116" s="7"/>
    </row>
    <row r="117" spans="1:16" ht="45" customHeight="1" thickBot="1" x14ac:dyDescent="0.3">
      <c r="A117" s="54"/>
      <c r="B117" s="63"/>
      <c r="C117" s="13" t="s">
        <v>19</v>
      </c>
      <c r="D117" s="14" t="s">
        <v>24</v>
      </c>
      <c r="E117" s="20">
        <f>SUM(F117:N117)</f>
        <v>35</v>
      </c>
      <c r="F117" s="20">
        <v>35</v>
      </c>
      <c r="G117" s="20">
        <v>0</v>
      </c>
      <c r="H117" s="57">
        <v>0</v>
      </c>
      <c r="I117" s="57"/>
      <c r="J117" s="57"/>
      <c r="K117" s="57"/>
      <c r="L117" s="57"/>
      <c r="M117" s="20">
        <v>0</v>
      </c>
      <c r="N117" s="20">
        <v>0</v>
      </c>
      <c r="O117" s="46"/>
      <c r="P117" s="7"/>
    </row>
    <row r="118" spans="1:16" ht="24.95" customHeight="1" thickBot="1" x14ac:dyDescent="0.3">
      <c r="A118" s="54"/>
      <c r="B118" s="63"/>
      <c r="C118" s="13" t="s">
        <v>19</v>
      </c>
      <c r="D118" s="14" t="s">
        <v>25</v>
      </c>
      <c r="E118" s="20">
        <f>SUM(F118:N118)</f>
        <v>0</v>
      </c>
      <c r="F118" s="20">
        <v>0</v>
      </c>
      <c r="G118" s="20">
        <v>0</v>
      </c>
      <c r="H118" s="57">
        <v>0</v>
      </c>
      <c r="I118" s="57"/>
      <c r="J118" s="57"/>
      <c r="K118" s="57"/>
      <c r="L118" s="57"/>
      <c r="M118" s="20">
        <v>0</v>
      </c>
      <c r="N118" s="20">
        <v>0</v>
      </c>
      <c r="O118" s="46"/>
      <c r="P118" s="7"/>
    </row>
    <row r="119" spans="1:16" ht="24.95" customHeight="1" thickBot="1" x14ac:dyDescent="0.3">
      <c r="A119" s="54"/>
      <c r="B119" s="63" t="s">
        <v>81</v>
      </c>
      <c r="C119" s="46" t="s">
        <v>30</v>
      </c>
      <c r="D119" s="46" t="s">
        <v>30</v>
      </c>
      <c r="E119" s="46" t="s">
        <v>31</v>
      </c>
      <c r="F119" s="52">
        <v>1</v>
      </c>
      <c r="G119" s="52">
        <v>1</v>
      </c>
      <c r="H119" s="46" t="s">
        <v>46</v>
      </c>
      <c r="I119" s="46" t="s">
        <v>33</v>
      </c>
      <c r="J119" s="46"/>
      <c r="K119" s="46"/>
      <c r="L119" s="46"/>
      <c r="M119" s="46">
        <v>0</v>
      </c>
      <c r="N119" s="46">
        <v>0</v>
      </c>
      <c r="O119" s="46"/>
      <c r="P119" s="7"/>
    </row>
    <row r="120" spans="1:16" s="19" customFormat="1" ht="46.5" customHeight="1" thickBot="1" x14ac:dyDescent="0.3">
      <c r="A120" s="54"/>
      <c r="B120" s="63"/>
      <c r="C120" s="46"/>
      <c r="D120" s="46"/>
      <c r="E120" s="46"/>
      <c r="F120" s="53"/>
      <c r="G120" s="53"/>
      <c r="H120" s="46"/>
      <c r="I120" s="17" t="s">
        <v>34</v>
      </c>
      <c r="J120" s="17" t="s">
        <v>35</v>
      </c>
      <c r="K120" s="17" t="s">
        <v>36</v>
      </c>
      <c r="L120" s="17" t="s">
        <v>37</v>
      </c>
      <c r="M120" s="46"/>
      <c r="N120" s="46"/>
      <c r="O120" s="46"/>
      <c r="P120" s="18"/>
    </row>
    <row r="121" spans="1:16" ht="24.95" customHeight="1" thickBot="1" x14ac:dyDescent="0.3">
      <c r="A121" s="54"/>
      <c r="B121" s="63"/>
      <c r="C121" s="46"/>
      <c r="D121" s="46"/>
      <c r="E121" s="13">
        <f>F119+G119+H121+M119+N119</f>
        <v>2</v>
      </c>
      <c r="F121" s="49"/>
      <c r="G121" s="49"/>
      <c r="H121" s="13">
        <f>I121+J121+K121+L121</f>
        <v>0</v>
      </c>
      <c r="I121" s="13">
        <v>0</v>
      </c>
      <c r="J121" s="17">
        <v>0</v>
      </c>
      <c r="K121" s="17">
        <v>0</v>
      </c>
      <c r="L121" s="17">
        <v>0</v>
      </c>
      <c r="M121" s="46"/>
      <c r="N121" s="46"/>
      <c r="O121" s="46"/>
      <c r="P121" s="7"/>
    </row>
    <row r="122" spans="1:16" ht="24.95" customHeight="1" thickBot="1" x14ac:dyDescent="0.3">
      <c r="A122" s="54" t="s">
        <v>82</v>
      </c>
      <c r="B122" s="63" t="s">
        <v>83</v>
      </c>
      <c r="C122" s="13" t="s">
        <v>19</v>
      </c>
      <c r="D122" s="14" t="s">
        <v>20</v>
      </c>
      <c r="E122" s="20">
        <f>SUM(F122:N122)</f>
        <v>0</v>
      </c>
      <c r="F122" s="20">
        <f>SUM(F123:F126)</f>
        <v>0</v>
      </c>
      <c r="G122" s="20">
        <f>SUM(G123:G126)</f>
        <v>0</v>
      </c>
      <c r="H122" s="57">
        <f>SUM(H123:L126)</f>
        <v>0</v>
      </c>
      <c r="I122" s="57"/>
      <c r="J122" s="57"/>
      <c r="K122" s="57"/>
      <c r="L122" s="57"/>
      <c r="M122" s="20">
        <f>M123+M124+M125+M126</f>
        <v>0</v>
      </c>
      <c r="N122" s="20">
        <f>N123+N124+N125+N126</f>
        <v>0</v>
      </c>
      <c r="O122" s="46" t="s">
        <v>77</v>
      </c>
      <c r="P122" s="7"/>
    </row>
    <row r="123" spans="1:16" ht="33" customHeight="1" thickBot="1" x14ac:dyDescent="0.3">
      <c r="A123" s="54"/>
      <c r="B123" s="63"/>
      <c r="C123" s="13" t="s">
        <v>19</v>
      </c>
      <c r="D123" s="14" t="s">
        <v>22</v>
      </c>
      <c r="E123" s="20">
        <f>SUM(F123:N123)</f>
        <v>0</v>
      </c>
      <c r="F123" s="20">
        <v>0</v>
      </c>
      <c r="G123" s="20">
        <v>0</v>
      </c>
      <c r="H123" s="57">
        <v>0</v>
      </c>
      <c r="I123" s="57"/>
      <c r="J123" s="57"/>
      <c r="K123" s="57"/>
      <c r="L123" s="57"/>
      <c r="M123" s="20">
        <v>0</v>
      </c>
      <c r="N123" s="20">
        <v>0</v>
      </c>
      <c r="O123" s="46"/>
      <c r="P123" s="7"/>
    </row>
    <row r="124" spans="1:16" ht="33" customHeight="1" thickBot="1" x14ac:dyDescent="0.3">
      <c r="A124" s="54"/>
      <c r="B124" s="63"/>
      <c r="C124" s="13" t="s">
        <v>19</v>
      </c>
      <c r="D124" s="14" t="s">
        <v>23</v>
      </c>
      <c r="E124" s="20">
        <f>SUM(F124:N124)</f>
        <v>0</v>
      </c>
      <c r="F124" s="20">
        <v>0</v>
      </c>
      <c r="G124" s="20">
        <v>0</v>
      </c>
      <c r="H124" s="57">
        <v>0</v>
      </c>
      <c r="I124" s="57"/>
      <c r="J124" s="57"/>
      <c r="K124" s="57"/>
      <c r="L124" s="57"/>
      <c r="M124" s="20">
        <v>0</v>
      </c>
      <c r="N124" s="20">
        <v>0</v>
      </c>
      <c r="O124" s="46"/>
      <c r="P124" s="7"/>
    </row>
    <row r="125" spans="1:16" ht="45" customHeight="1" thickBot="1" x14ac:dyDescent="0.3">
      <c r="A125" s="54"/>
      <c r="B125" s="63"/>
      <c r="C125" s="13" t="s">
        <v>19</v>
      </c>
      <c r="D125" s="14" t="s">
        <v>24</v>
      </c>
      <c r="E125" s="20">
        <f>SUM(F125:N125)</f>
        <v>0</v>
      </c>
      <c r="F125" s="20">
        <v>0</v>
      </c>
      <c r="G125" s="20">
        <v>0</v>
      </c>
      <c r="H125" s="57">
        <v>0</v>
      </c>
      <c r="I125" s="57"/>
      <c r="J125" s="57"/>
      <c r="K125" s="57"/>
      <c r="L125" s="57"/>
      <c r="M125" s="20">
        <v>0</v>
      </c>
      <c r="N125" s="20">
        <v>0</v>
      </c>
      <c r="O125" s="46"/>
      <c r="P125" s="7"/>
    </row>
    <row r="126" spans="1:16" ht="24.95" customHeight="1" thickBot="1" x14ac:dyDescent="0.3">
      <c r="A126" s="54"/>
      <c r="B126" s="63"/>
      <c r="C126" s="13" t="s">
        <v>19</v>
      </c>
      <c r="D126" s="14" t="s">
        <v>25</v>
      </c>
      <c r="E126" s="20">
        <f>SUM(F126:N126)</f>
        <v>0</v>
      </c>
      <c r="F126" s="20">
        <v>0</v>
      </c>
      <c r="G126" s="20">
        <v>0</v>
      </c>
      <c r="H126" s="57">
        <v>0</v>
      </c>
      <c r="I126" s="57"/>
      <c r="J126" s="57"/>
      <c r="K126" s="57"/>
      <c r="L126" s="57"/>
      <c r="M126" s="20">
        <v>0</v>
      </c>
      <c r="N126" s="20">
        <v>0</v>
      </c>
      <c r="O126" s="46"/>
      <c r="P126" s="7"/>
    </row>
    <row r="127" spans="1:16" ht="24.95" customHeight="1" thickBot="1" x14ac:dyDescent="0.3">
      <c r="A127" s="54"/>
      <c r="B127" s="63" t="s">
        <v>84</v>
      </c>
      <c r="C127" s="46" t="s">
        <v>30</v>
      </c>
      <c r="D127" s="46" t="s">
        <v>30</v>
      </c>
      <c r="E127" s="46" t="s">
        <v>31</v>
      </c>
      <c r="F127" s="52" t="s">
        <v>85</v>
      </c>
      <c r="G127" s="52" t="s">
        <v>85</v>
      </c>
      <c r="H127" s="46" t="s">
        <v>46</v>
      </c>
      <c r="I127" s="46" t="s">
        <v>33</v>
      </c>
      <c r="J127" s="46"/>
      <c r="K127" s="46"/>
      <c r="L127" s="46"/>
      <c r="M127" s="46">
        <v>0</v>
      </c>
      <c r="N127" s="46">
        <v>0</v>
      </c>
      <c r="O127" s="46"/>
      <c r="P127" s="7"/>
    </row>
    <row r="128" spans="1:16" s="19" customFormat="1" ht="46.5" customHeight="1" thickBot="1" x14ac:dyDescent="0.3">
      <c r="A128" s="54"/>
      <c r="B128" s="63"/>
      <c r="C128" s="46"/>
      <c r="D128" s="46"/>
      <c r="E128" s="46"/>
      <c r="F128" s="53"/>
      <c r="G128" s="53"/>
      <c r="H128" s="46"/>
      <c r="I128" s="17" t="s">
        <v>34</v>
      </c>
      <c r="J128" s="17" t="s">
        <v>35</v>
      </c>
      <c r="K128" s="17" t="s">
        <v>36</v>
      </c>
      <c r="L128" s="17" t="s">
        <v>37</v>
      </c>
      <c r="M128" s="46"/>
      <c r="N128" s="46"/>
      <c r="O128" s="46"/>
      <c r="P128" s="18"/>
    </row>
    <row r="129" spans="1:16" ht="24.95" customHeight="1" thickBot="1" x14ac:dyDescent="0.3">
      <c r="A129" s="54"/>
      <c r="B129" s="63"/>
      <c r="C129" s="46"/>
      <c r="D129" s="46"/>
      <c r="E129" s="13">
        <f>H129+M127+N127</f>
        <v>0</v>
      </c>
      <c r="F129" s="49"/>
      <c r="G129" s="49"/>
      <c r="H129" s="13">
        <f>K129+L129</f>
        <v>0</v>
      </c>
      <c r="I129" s="13" t="s">
        <v>85</v>
      </c>
      <c r="J129" s="17" t="s">
        <v>85</v>
      </c>
      <c r="K129" s="17">
        <v>0</v>
      </c>
      <c r="L129" s="17">
        <v>0</v>
      </c>
      <c r="M129" s="46"/>
      <c r="N129" s="46"/>
      <c r="O129" s="46"/>
      <c r="P129" s="7"/>
    </row>
    <row r="130" spans="1:16" ht="24.95" customHeight="1" thickBot="1" x14ac:dyDescent="0.3">
      <c r="A130" s="54">
        <v>4</v>
      </c>
      <c r="B130" s="63" t="s">
        <v>86</v>
      </c>
      <c r="C130" s="13" t="s">
        <v>19</v>
      </c>
      <c r="D130" s="14" t="s">
        <v>20</v>
      </c>
      <c r="E130" s="15">
        <f>SUM(F130:N130)</f>
        <v>131157.13131</v>
      </c>
      <c r="F130" s="15">
        <f>SUM(F131:F134)</f>
        <v>30050.536329999999</v>
      </c>
      <c r="G130" s="15">
        <f>SUM(G131:G134)</f>
        <v>27028.172170000002</v>
      </c>
      <c r="H130" s="50">
        <f>SUM(H131:L134)</f>
        <v>35278.422809999996</v>
      </c>
      <c r="I130" s="50"/>
      <c r="J130" s="50"/>
      <c r="K130" s="50"/>
      <c r="L130" s="50"/>
      <c r="M130" s="15">
        <f>SUM(M131:M134)</f>
        <v>19400</v>
      </c>
      <c r="N130" s="15">
        <f>SUM(N131:N134)</f>
        <v>19400</v>
      </c>
      <c r="O130" s="46"/>
      <c r="P130" s="62"/>
    </row>
    <row r="131" spans="1:16" ht="33" customHeight="1" thickBot="1" x14ac:dyDescent="0.3">
      <c r="A131" s="54"/>
      <c r="B131" s="63"/>
      <c r="C131" s="13" t="s">
        <v>19</v>
      </c>
      <c r="D131" s="14" t="s">
        <v>22</v>
      </c>
      <c r="E131" s="15">
        <f t="shared" ref="E131:H134" si="6">E136+E144+E152+E160+E168</f>
        <v>0</v>
      </c>
      <c r="F131" s="15">
        <f t="shared" si="6"/>
        <v>0</v>
      </c>
      <c r="G131" s="15">
        <f t="shared" si="6"/>
        <v>0</v>
      </c>
      <c r="H131" s="50">
        <f t="shared" si="6"/>
        <v>0</v>
      </c>
      <c r="I131" s="50"/>
      <c r="J131" s="50"/>
      <c r="K131" s="50"/>
      <c r="L131" s="50"/>
      <c r="M131" s="15">
        <f t="shared" ref="M131:N134" si="7">M136+M144+M152+M160+M168</f>
        <v>0</v>
      </c>
      <c r="N131" s="15">
        <f t="shared" si="7"/>
        <v>0</v>
      </c>
      <c r="O131" s="46"/>
      <c r="P131" s="62"/>
    </row>
    <row r="132" spans="1:16" ht="33" customHeight="1" thickBot="1" x14ac:dyDescent="0.3">
      <c r="A132" s="54"/>
      <c r="B132" s="63"/>
      <c r="C132" s="13" t="s">
        <v>19</v>
      </c>
      <c r="D132" s="14" t="s">
        <v>23</v>
      </c>
      <c r="E132" s="15">
        <f t="shared" si="6"/>
        <v>0</v>
      </c>
      <c r="F132" s="15">
        <f t="shared" si="6"/>
        <v>0</v>
      </c>
      <c r="G132" s="15">
        <f t="shared" si="6"/>
        <v>0</v>
      </c>
      <c r="H132" s="50">
        <f t="shared" si="6"/>
        <v>0</v>
      </c>
      <c r="I132" s="50"/>
      <c r="J132" s="50"/>
      <c r="K132" s="50"/>
      <c r="L132" s="50"/>
      <c r="M132" s="15">
        <f t="shared" si="7"/>
        <v>0</v>
      </c>
      <c r="N132" s="15">
        <f t="shared" si="7"/>
        <v>0</v>
      </c>
      <c r="O132" s="46"/>
      <c r="P132" s="23"/>
    </row>
    <row r="133" spans="1:16" ht="45" customHeight="1" thickBot="1" x14ac:dyDescent="0.3">
      <c r="A133" s="54"/>
      <c r="B133" s="63"/>
      <c r="C133" s="13" t="s">
        <v>19</v>
      </c>
      <c r="D133" s="14" t="s">
        <v>24</v>
      </c>
      <c r="E133" s="15">
        <f t="shared" si="6"/>
        <v>131157.13131</v>
      </c>
      <c r="F133" s="15">
        <f t="shared" si="6"/>
        <v>30050.536329999999</v>
      </c>
      <c r="G133" s="15">
        <f t="shared" si="6"/>
        <v>27028.172170000002</v>
      </c>
      <c r="H133" s="50">
        <f t="shared" si="6"/>
        <v>35278.422809999996</v>
      </c>
      <c r="I133" s="50"/>
      <c r="J133" s="50"/>
      <c r="K133" s="50"/>
      <c r="L133" s="50"/>
      <c r="M133" s="15">
        <f t="shared" si="7"/>
        <v>19400</v>
      </c>
      <c r="N133" s="15">
        <f t="shared" si="7"/>
        <v>19400</v>
      </c>
      <c r="O133" s="46"/>
      <c r="P133" s="23"/>
    </row>
    <row r="134" spans="1:16" ht="24.95" customHeight="1" thickBot="1" x14ac:dyDescent="0.3">
      <c r="A134" s="54"/>
      <c r="B134" s="63"/>
      <c r="C134" s="13" t="s">
        <v>19</v>
      </c>
      <c r="D134" s="14" t="s">
        <v>25</v>
      </c>
      <c r="E134" s="15">
        <f t="shared" si="6"/>
        <v>0</v>
      </c>
      <c r="F134" s="15">
        <f t="shared" si="6"/>
        <v>0</v>
      </c>
      <c r="G134" s="15">
        <f t="shared" si="6"/>
        <v>0</v>
      </c>
      <c r="H134" s="50">
        <f t="shared" si="6"/>
        <v>0</v>
      </c>
      <c r="I134" s="50"/>
      <c r="J134" s="50"/>
      <c r="K134" s="50"/>
      <c r="L134" s="50"/>
      <c r="M134" s="15">
        <f t="shared" si="7"/>
        <v>0</v>
      </c>
      <c r="N134" s="15">
        <f t="shared" si="7"/>
        <v>0</v>
      </c>
      <c r="O134" s="46"/>
      <c r="P134" s="62"/>
    </row>
    <row r="135" spans="1:16" ht="24.95" customHeight="1" thickBot="1" x14ac:dyDescent="0.3">
      <c r="A135" s="54" t="s">
        <v>87</v>
      </c>
      <c r="B135" s="63" t="s">
        <v>88</v>
      </c>
      <c r="C135" s="13" t="s">
        <v>19</v>
      </c>
      <c r="D135" s="14" t="s">
        <v>20</v>
      </c>
      <c r="E135" s="15">
        <f>SUM(E136:E139)</f>
        <v>126730.68498999999</v>
      </c>
      <c r="F135" s="15">
        <f>SUM(F136:F139)</f>
        <v>30050.536329999999</v>
      </c>
      <c r="G135" s="15">
        <f>SUM(G136:G139)</f>
        <v>25028.172170000002</v>
      </c>
      <c r="H135" s="50">
        <f>SUM(H136:L139)</f>
        <v>32851.976489999994</v>
      </c>
      <c r="I135" s="50"/>
      <c r="J135" s="50"/>
      <c r="K135" s="50"/>
      <c r="L135" s="50"/>
      <c r="M135" s="15">
        <f>SUM(M136:M139)</f>
        <v>19400</v>
      </c>
      <c r="N135" s="15">
        <f>SUM(N136:N139)</f>
        <v>19400</v>
      </c>
      <c r="O135" s="65" t="s">
        <v>51</v>
      </c>
      <c r="P135" s="62"/>
    </row>
    <row r="136" spans="1:16" ht="33" customHeight="1" thickBot="1" x14ac:dyDescent="0.3">
      <c r="A136" s="54"/>
      <c r="B136" s="63"/>
      <c r="C136" s="13" t="s">
        <v>19</v>
      </c>
      <c r="D136" s="14" t="s">
        <v>22</v>
      </c>
      <c r="E136" s="15">
        <f>SUM(F136:N136)</f>
        <v>0</v>
      </c>
      <c r="F136" s="15">
        <v>0</v>
      </c>
      <c r="G136" s="15">
        <v>0</v>
      </c>
      <c r="H136" s="50">
        <v>0</v>
      </c>
      <c r="I136" s="50"/>
      <c r="J136" s="50"/>
      <c r="K136" s="50"/>
      <c r="L136" s="50"/>
      <c r="M136" s="15">
        <v>0</v>
      </c>
      <c r="N136" s="15">
        <v>0</v>
      </c>
      <c r="O136" s="65"/>
      <c r="P136" s="7"/>
    </row>
    <row r="137" spans="1:16" ht="33" customHeight="1" thickBot="1" x14ac:dyDescent="0.3">
      <c r="A137" s="54"/>
      <c r="B137" s="63"/>
      <c r="C137" s="13" t="s">
        <v>19</v>
      </c>
      <c r="D137" s="14" t="s">
        <v>23</v>
      </c>
      <c r="E137" s="15">
        <f>SUM(F137:N137)</f>
        <v>0</v>
      </c>
      <c r="F137" s="15">
        <v>0</v>
      </c>
      <c r="G137" s="15">
        <v>0</v>
      </c>
      <c r="H137" s="50">
        <v>0</v>
      </c>
      <c r="I137" s="50"/>
      <c r="J137" s="50"/>
      <c r="K137" s="50"/>
      <c r="L137" s="50"/>
      <c r="M137" s="15">
        <v>0</v>
      </c>
      <c r="N137" s="15">
        <v>0</v>
      </c>
      <c r="O137" s="65"/>
      <c r="P137" s="7"/>
    </row>
    <row r="138" spans="1:16" ht="45" customHeight="1" thickBot="1" x14ac:dyDescent="0.3">
      <c r="A138" s="54"/>
      <c r="B138" s="63"/>
      <c r="C138" s="13" t="s">
        <v>19</v>
      </c>
      <c r="D138" s="14" t="s">
        <v>24</v>
      </c>
      <c r="E138" s="15">
        <f>SUM(F138:N138)</f>
        <v>126730.68498999999</v>
      </c>
      <c r="F138" s="16">
        <f>31404.34734-1300-53.81101</f>
        <v>30050.536329999999</v>
      </c>
      <c r="G138" s="16">
        <f>27628.17217-500-2100</f>
        <v>25028.172170000002</v>
      </c>
      <c r="H138" s="93">
        <f>31960.4764+2117.94641+2000-500-2726.44632</f>
        <v>32851.976489999994</v>
      </c>
      <c r="I138" s="94"/>
      <c r="J138" s="94"/>
      <c r="K138" s="94"/>
      <c r="L138" s="94"/>
      <c r="M138" s="15">
        <v>19400</v>
      </c>
      <c r="N138" s="15">
        <v>19400</v>
      </c>
      <c r="O138" s="65"/>
      <c r="P138" s="7"/>
    </row>
    <row r="139" spans="1:16" ht="24.95" customHeight="1" thickBot="1" x14ac:dyDescent="0.3">
      <c r="A139" s="54"/>
      <c r="B139" s="63"/>
      <c r="C139" s="13" t="s">
        <v>19</v>
      </c>
      <c r="D139" s="14" t="s">
        <v>25</v>
      </c>
      <c r="E139" s="15">
        <f>SUM(F139:N139)</f>
        <v>0</v>
      </c>
      <c r="F139" s="15">
        <v>0</v>
      </c>
      <c r="G139" s="15">
        <v>0</v>
      </c>
      <c r="H139" s="50">
        <v>0</v>
      </c>
      <c r="I139" s="50"/>
      <c r="J139" s="50"/>
      <c r="K139" s="50"/>
      <c r="L139" s="50"/>
      <c r="M139" s="15">
        <v>0</v>
      </c>
      <c r="N139" s="15">
        <v>0</v>
      </c>
      <c r="O139" s="65"/>
      <c r="P139" s="7"/>
    </row>
    <row r="140" spans="1:16" ht="24.95" customHeight="1" thickBot="1" x14ac:dyDescent="0.3">
      <c r="A140" s="54"/>
      <c r="B140" s="63" t="s">
        <v>89</v>
      </c>
      <c r="C140" s="46" t="s">
        <v>30</v>
      </c>
      <c r="D140" s="46" t="s">
        <v>30</v>
      </c>
      <c r="E140" s="105" t="s">
        <v>31</v>
      </c>
      <c r="F140" s="106">
        <v>41</v>
      </c>
      <c r="G140" s="106">
        <v>153</v>
      </c>
      <c r="H140" s="105" t="s">
        <v>46</v>
      </c>
      <c r="I140" s="105" t="s">
        <v>33</v>
      </c>
      <c r="J140" s="105"/>
      <c r="K140" s="105"/>
      <c r="L140" s="105"/>
      <c r="M140" s="105">
        <v>150</v>
      </c>
      <c r="N140" s="105">
        <v>120</v>
      </c>
      <c r="O140" s="65"/>
      <c r="P140" s="7"/>
    </row>
    <row r="141" spans="1:16" s="19" customFormat="1" ht="167.25" customHeight="1" thickBot="1" x14ac:dyDescent="0.3">
      <c r="A141" s="54"/>
      <c r="B141" s="63"/>
      <c r="C141" s="46"/>
      <c r="D141" s="46"/>
      <c r="E141" s="105"/>
      <c r="F141" s="107"/>
      <c r="G141" s="107"/>
      <c r="H141" s="105"/>
      <c r="I141" s="24" t="s">
        <v>34</v>
      </c>
      <c r="J141" s="24" t="s">
        <v>35</v>
      </c>
      <c r="K141" s="24" t="s">
        <v>36</v>
      </c>
      <c r="L141" s="24" t="s">
        <v>37</v>
      </c>
      <c r="M141" s="105"/>
      <c r="N141" s="105"/>
      <c r="O141" s="65"/>
      <c r="P141" s="18"/>
    </row>
    <row r="142" spans="1:16" ht="27" customHeight="1" thickBot="1" x14ac:dyDescent="0.3">
      <c r="A142" s="54"/>
      <c r="B142" s="63"/>
      <c r="C142" s="46"/>
      <c r="D142" s="46"/>
      <c r="E142" s="25">
        <f>F140+G140+H142+M140+N140</f>
        <v>619</v>
      </c>
      <c r="F142" s="108"/>
      <c r="G142" s="108"/>
      <c r="H142" s="25">
        <f>SUM(I142:L142)</f>
        <v>155</v>
      </c>
      <c r="I142" s="25">
        <v>0</v>
      </c>
      <c r="J142" s="24">
        <v>0</v>
      </c>
      <c r="K142" s="24">
        <v>0</v>
      </c>
      <c r="L142" s="24">
        <v>155</v>
      </c>
      <c r="M142" s="105"/>
      <c r="N142" s="105"/>
      <c r="O142" s="65"/>
      <c r="P142" s="7"/>
    </row>
    <row r="143" spans="1:16" ht="24.95" customHeight="1" thickBot="1" x14ac:dyDescent="0.3">
      <c r="A143" s="54" t="s">
        <v>90</v>
      </c>
      <c r="B143" s="63" t="s">
        <v>91</v>
      </c>
      <c r="C143" s="13" t="s">
        <v>19</v>
      </c>
      <c r="D143" s="14" t="s">
        <v>20</v>
      </c>
      <c r="E143" s="20">
        <f>SUM(E144:E147)</f>
        <v>0</v>
      </c>
      <c r="F143" s="20">
        <f>SUM(F144:F147)</f>
        <v>0</v>
      </c>
      <c r="G143" s="20">
        <f>SUM(G144:G147)</f>
        <v>0</v>
      </c>
      <c r="H143" s="57">
        <f>SUM(H144:L147)</f>
        <v>0</v>
      </c>
      <c r="I143" s="57"/>
      <c r="J143" s="57"/>
      <c r="K143" s="57"/>
      <c r="L143" s="57"/>
      <c r="M143" s="20">
        <f>SUM(M144:M147)</f>
        <v>0</v>
      </c>
      <c r="N143" s="20">
        <f>SUM(N144:N147)</f>
        <v>0</v>
      </c>
      <c r="O143" s="46" t="s">
        <v>92</v>
      </c>
      <c r="P143" s="7"/>
    </row>
    <row r="144" spans="1:16" ht="33" customHeight="1" thickBot="1" x14ac:dyDescent="0.3">
      <c r="A144" s="54"/>
      <c r="B144" s="63"/>
      <c r="C144" s="13" t="s">
        <v>19</v>
      </c>
      <c r="D144" s="14" t="s">
        <v>22</v>
      </c>
      <c r="E144" s="20">
        <f>SUM(F144:N144)</f>
        <v>0</v>
      </c>
      <c r="F144" s="20">
        <v>0</v>
      </c>
      <c r="G144" s="20">
        <v>0</v>
      </c>
      <c r="H144" s="57">
        <v>0</v>
      </c>
      <c r="I144" s="57"/>
      <c r="J144" s="57"/>
      <c r="K144" s="57"/>
      <c r="L144" s="57"/>
      <c r="M144" s="20">
        <v>0</v>
      </c>
      <c r="N144" s="20">
        <v>0</v>
      </c>
      <c r="O144" s="46"/>
      <c r="P144" s="7"/>
    </row>
    <row r="145" spans="1:16" ht="33" customHeight="1" thickBot="1" x14ac:dyDescent="0.3">
      <c r="A145" s="54"/>
      <c r="B145" s="63"/>
      <c r="C145" s="13" t="s">
        <v>19</v>
      </c>
      <c r="D145" s="14" t="s">
        <v>23</v>
      </c>
      <c r="E145" s="20">
        <f>SUM(F145:N145)</f>
        <v>0</v>
      </c>
      <c r="F145" s="20">
        <v>0</v>
      </c>
      <c r="G145" s="20">
        <v>0</v>
      </c>
      <c r="H145" s="57">
        <v>0</v>
      </c>
      <c r="I145" s="57"/>
      <c r="J145" s="57"/>
      <c r="K145" s="57"/>
      <c r="L145" s="57"/>
      <c r="M145" s="20">
        <v>0</v>
      </c>
      <c r="N145" s="20">
        <v>0</v>
      </c>
      <c r="O145" s="46"/>
      <c r="P145" s="7"/>
    </row>
    <row r="146" spans="1:16" ht="45" customHeight="1" thickBot="1" x14ac:dyDescent="0.3">
      <c r="A146" s="54"/>
      <c r="B146" s="63"/>
      <c r="C146" s="13" t="s">
        <v>19</v>
      </c>
      <c r="D146" s="14" t="s">
        <v>24</v>
      </c>
      <c r="E146" s="20">
        <f>SUM(F146:N146)</f>
        <v>0</v>
      </c>
      <c r="F146" s="20">
        <v>0</v>
      </c>
      <c r="G146" s="20">
        <v>0</v>
      </c>
      <c r="H146" s="57">
        <v>0</v>
      </c>
      <c r="I146" s="57"/>
      <c r="J146" s="57"/>
      <c r="K146" s="57"/>
      <c r="L146" s="57"/>
      <c r="M146" s="20">
        <v>0</v>
      </c>
      <c r="N146" s="20">
        <v>0</v>
      </c>
      <c r="O146" s="46"/>
      <c r="P146" s="7"/>
    </row>
    <row r="147" spans="1:16" ht="24.95" customHeight="1" thickBot="1" x14ac:dyDescent="0.3">
      <c r="A147" s="54"/>
      <c r="B147" s="63"/>
      <c r="C147" s="13" t="s">
        <v>19</v>
      </c>
      <c r="D147" s="14" t="s">
        <v>25</v>
      </c>
      <c r="E147" s="20">
        <f>SUM(F147:N147)</f>
        <v>0</v>
      </c>
      <c r="F147" s="20">
        <v>0</v>
      </c>
      <c r="G147" s="20">
        <v>0</v>
      </c>
      <c r="H147" s="57">
        <v>0</v>
      </c>
      <c r="I147" s="57"/>
      <c r="J147" s="57"/>
      <c r="K147" s="57"/>
      <c r="L147" s="57"/>
      <c r="M147" s="20">
        <v>0</v>
      </c>
      <c r="N147" s="20">
        <v>0</v>
      </c>
      <c r="O147" s="46"/>
      <c r="P147" s="7"/>
    </row>
    <row r="148" spans="1:16" ht="24.95" customHeight="1" thickBot="1" x14ac:dyDescent="0.3">
      <c r="A148" s="54"/>
      <c r="B148" s="63" t="s">
        <v>93</v>
      </c>
      <c r="C148" s="46" t="s">
        <v>30</v>
      </c>
      <c r="D148" s="46" t="s">
        <v>30</v>
      </c>
      <c r="E148" s="46" t="s">
        <v>31</v>
      </c>
      <c r="F148" s="52">
        <v>0</v>
      </c>
      <c r="G148" s="52">
        <v>0</v>
      </c>
      <c r="H148" s="46" t="s">
        <v>46</v>
      </c>
      <c r="I148" s="46" t="s">
        <v>33</v>
      </c>
      <c r="J148" s="46"/>
      <c r="K148" s="46"/>
      <c r="L148" s="46"/>
      <c r="M148" s="46">
        <v>0</v>
      </c>
      <c r="N148" s="46">
        <v>0</v>
      </c>
      <c r="O148" s="46"/>
      <c r="P148" s="7"/>
    </row>
    <row r="149" spans="1:16" s="19" customFormat="1" ht="75.75" customHeight="1" thickBot="1" x14ac:dyDescent="0.3">
      <c r="A149" s="54"/>
      <c r="B149" s="63"/>
      <c r="C149" s="46"/>
      <c r="D149" s="46"/>
      <c r="E149" s="46"/>
      <c r="F149" s="53"/>
      <c r="G149" s="53"/>
      <c r="H149" s="46"/>
      <c r="I149" s="17" t="s">
        <v>34</v>
      </c>
      <c r="J149" s="17" t="s">
        <v>35</v>
      </c>
      <c r="K149" s="17" t="s">
        <v>36</v>
      </c>
      <c r="L149" s="17" t="s">
        <v>37</v>
      </c>
      <c r="M149" s="46"/>
      <c r="N149" s="46"/>
      <c r="O149" s="46"/>
      <c r="P149" s="18"/>
    </row>
    <row r="150" spans="1:16" ht="30" customHeight="1" thickBot="1" x14ac:dyDescent="0.3">
      <c r="A150" s="54"/>
      <c r="B150" s="63"/>
      <c r="C150" s="46"/>
      <c r="D150" s="46"/>
      <c r="E150" s="13">
        <f>G148+H150+M148+N148</f>
        <v>0</v>
      </c>
      <c r="F150" s="49"/>
      <c r="G150" s="49"/>
      <c r="H150" s="13">
        <f>I150+J150+K150+L150</f>
        <v>0</v>
      </c>
      <c r="I150" s="13">
        <v>0</v>
      </c>
      <c r="J150" s="17">
        <v>0</v>
      </c>
      <c r="K150" s="17">
        <v>0</v>
      </c>
      <c r="L150" s="17">
        <v>0</v>
      </c>
      <c r="M150" s="46"/>
      <c r="N150" s="46"/>
      <c r="O150" s="46"/>
      <c r="P150" s="7"/>
    </row>
    <row r="151" spans="1:16" ht="24.95" customHeight="1" thickBot="1" x14ac:dyDescent="0.3">
      <c r="A151" s="54" t="s">
        <v>94</v>
      </c>
      <c r="B151" s="63" t="s">
        <v>95</v>
      </c>
      <c r="C151" s="13" t="s">
        <v>19</v>
      </c>
      <c r="D151" s="14" t="s">
        <v>20</v>
      </c>
      <c r="E151" s="15">
        <f>SUM(E152:E155)</f>
        <v>4426.44632</v>
      </c>
      <c r="F151" s="15">
        <f>SUM(F152:F155)</f>
        <v>0</v>
      </c>
      <c r="G151" s="15">
        <f>SUM(G152:G155)</f>
        <v>2000</v>
      </c>
      <c r="H151" s="50">
        <f>SUM(H152:L155)</f>
        <v>2426.44632</v>
      </c>
      <c r="I151" s="50"/>
      <c r="J151" s="50"/>
      <c r="K151" s="50"/>
      <c r="L151" s="50"/>
      <c r="M151" s="15">
        <f>SUM(M152:M155)</f>
        <v>0</v>
      </c>
      <c r="N151" s="15">
        <f>SUM(N152:N155)</f>
        <v>0</v>
      </c>
      <c r="O151" s="104" t="s">
        <v>96</v>
      </c>
      <c r="P151" s="7"/>
    </row>
    <row r="152" spans="1:16" ht="33" customHeight="1" thickBot="1" x14ac:dyDescent="0.3">
      <c r="A152" s="54"/>
      <c r="B152" s="63"/>
      <c r="C152" s="13" t="s">
        <v>19</v>
      </c>
      <c r="D152" s="14" t="s">
        <v>22</v>
      </c>
      <c r="E152" s="15">
        <f>SUM(F152:N152)</f>
        <v>0</v>
      </c>
      <c r="F152" s="15">
        <v>0</v>
      </c>
      <c r="G152" s="15">
        <v>0</v>
      </c>
      <c r="H152" s="50">
        <v>0</v>
      </c>
      <c r="I152" s="50"/>
      <c r="J152" s="50"/>
      <c r="K152" s="50"/>
      <c r="L152" s="50"/>
      <c r="M152" s="15">
        <v>0</v>
      </c>
      <c r="N152" s="15">
        <v>0</v>
      </c>
      <c r="O152" s="104"/>
      <c r="P152" s="7"/>
    </row>
    <row r="153" spans="1:16" ht="33" customHeight="1" thickBot="1" x14ac:dyDescent="0.3">
      <c r="A153" s="54"/>
      <c r="B153" s="63"/>
      <c r="C153" s="13" t="s">
        <v>19</v>
      </c>
      <c r="D153" s="14" t="s">
        <v>23</v>
      </c>
      <c r="E153" s="15">
        <f>SUM(F153:N153)</f>
        <v>0</v>
      </c>
      <c r="F153" s="15">
        <v>0</v>
      </c>
      <c r="G153" s="15">
        <v>0</v>
      </c>
      <c r="H153" s="50">
        <v>0</v>
      </c>
      <c r="I153" s="50"/>
      <c r="J153" s="50"/>
      <c r="K153" s="50"/>
      <c r="L153" s="50"/>
      <c r="M153" s="15">
        <v>0</v>
      </c>
      <c r="N153" s="15">
        <v>0</v>
      </c>
      <c r="O153" s="104"/>
      <c r="P153" s="7"/>
    </row>
    <row r="154" spans="1:16" ht="45" customHeight="1" thickBot="1" x14ac:dyDescent="0.3">
      <c r="A154" s="54"/>
      <c r="B154" s="63"/>
      <c r="C154" s="13" t="s">
        <v>19</v>
      </c>
      <c r="D154" s="14" t="s">
        <v>24</v>
      </c>
      <c r="E154" s="15">
        <f>SUM(F154:N154)</f>
        <v>4426.44632</v>
      </c>
      <c r="F154" s="15">
        <v>0</v>
      </c>
      <c r="G154" s="15">
        <v>2000</v>
      </c>
      <c r="H154" s="50">
        <f>0+2726.44632-300</f>
        <v>2426.44632</v>
      </c>
      <c r="I154" s="50"/>
      <c r="J154" s="50"/>
      <c r="K154" s="50"/>
      <c r="L154" s="50"/>
      <c r="M154" s="15">
        <v>0</v>
      </c>
      <c r="N154" s="15">
        <v>0</v>
      </c>
      <c r="O154" s="104"/>
      <c r="P154" s="62"/>
    </row>
    <row r="155" spans="1:16" ht="24.95" customHeight="1" thickBot="1" x14ac:dyDescent="0.3">
      <c r="A155" s="54"/>
      <c r="B155" s="63"/>
      <c r="C155" s="13" t="s">
        <v>19</v>
      </c>
      <c r="D155" s="14" t="s">
        <v>25</v>
      </c>
      <c r="E155" s="15">
        <f>SUM(F155:N155)</f>
        <v>0</v>
      </c>
      <c r="F155" s="15">
        <v>0</v>
      </c>
      <c r="G155" s="15">
        <v>0</v>
      </c>
      <c r="H155" s="50">
        <v>0</v>
      </c>
      <c r="I155" s="50"/>
      <c r="J155" s="50"/>
      <c r="K155" s="50"/>
      <c r="L155" s="50"/>
      <c r="M155" s="15">
        <v>0</v>
      </c>
      <c r="N155" s="15">
        <v>0</v>
      </c>
      <c r="O155" s="104"/>
      <c r="P155" s="62"/>
    </row>
    <row r="156" spans="1:16" ht="24.95" customHeight="1" thickBot="1" x14ac:dyDescent="0.3">
      <c r="A156" s="54"/>
      <c r="B156" s="63" t="s">
        <v>97</v>
      </c>
      <c r="C156" s="46" t="s">
        <v>30</v>
      </c>
      <c r="D156" s="46" t="s">
        <v>30</v>
      </c>
      <c r="E156" s="46" t="s">
        <v>31</v>
      </c>
      <c r="F156" s="52">
        <v>0</v>
      </c>
      <c r="G156" s="101">
        <v>2000</v>
      </c>
      <c r="H156" s="46" t="s">
        <v>46</v>
      </c>
      <c r="I156" s="46" t="s">
        <v>33</v>
      </c>
      <c r="J156" s="46"/>
      <c r="K156" s="46"/>
      <c r="L156" s="46"/>
      <c r="M156" s="46">
        <v>0</v>
      </c>
      <c r="N156" s="46">
        <v>0</v>
      </c>
      <c r="O156" s="104"/>
      <c r="P156" s="62"/>
    </row>
    <row r="157" spans="1:16" s="19" customFormat="1" ht="142.5" customHeight="1" thickBot="1" x14ac:dyDescent="0.3">
      <c r="A157" s="54"/>
      <c r="B157" s="63"/>
      <c r="C157" s="46"/>
      <c r="D157" s="46"/>
      <c r="E157" s="46"/>
      <c r="F157" s="53"/>
      <c r="G157" s="102"/>
      <c r="H157" s="46"/>
      <c r="I157" s="17" t="s">
        <v>34</v>
      </c>
      <c r="J157" s="17" t="s">
        <v>35</v>
      </c>
      <c r="K157" s="17" t="s">
        <v>36</v>
      </c>
      <c r="L157" s="17" t="s">
        <v>37</v>
      </c>
      <c r="M157" s="46"/>
      <c r="N157" s="46"/>
      <c r="O157" s="104"/>
      <c r="P157" s="62"/>
    </row>
    <row r="158" spans="1:16" ht="24.95" customHeight="1" thickBot="1" x14ac:dyDescent="0.3">
      <c r="A158" s="54"/>
      <c r="B158" s="63"/>
      <c r="C158" s="46"/>
      <c r="D158" s="46"/>
      <c r="E158" s="26">
        <f>G156+F156+H158+M156+N156</f>
        <v>2000</v>
      </c>
      <c r="F158" s="49"/>
      <c r="G158" s="103"/>
      <c r="H158" s="27">
        <f>I158+J158+K158+L158</f>
        <v>0</v>
      </c>
      <c r="I158" s="27">
        <v>0</v>
      </c>
      <c r="J158" s="28">
        <v>0</v>
      </c>
      <c r="K158" s="28">
        <v>0</v>
      </c>
      <c r="L158" s="28">
        <v>0</v>
      </c>
      <c r="M158" s="46"/>
      <c r="N158" s="46"/>
      <c r="O158" s="104"/>
      <c r="P158" s="62"/>
    </row>
    <row r="159" spans="1:16" ht="24.95" customHeight="1" thickBot="1" x14ac:dyDescent="0.3">
      <c r="A159" s="54" t="s">
        <v>98</v>
      </c>
      <c r="B159" s="63" t="s">
        <v>99</v>
      </c>
      <c r="C159" s="13" t="s">
        <v>19</v>
      </c>
      <c r="D159" s="14" t="s">
        <v>20</v>
      </c>
      <c r="E159" s="20">
        <f>SUM(E160:E163)</f>
        <v>0</v>
      </c>
      <c r="F159" s="20">
        <f>SUM(F160:F163)</f>
        <v>0</v>
      </c>
      <c r="G159" s="20">
        <f>SUM(G160:G163)</f>
        <v>0</v>
      </c>
      <c r="H159" s="57">
        <f>SUM(H160:L163)</f>
        <v>0</v>
      </c>
      <c r="I159" s="57"/>
      <c r="J159" s="57"/>
      <c r="K159" s="57"/>
      <c r="L159" s="57"/>
      <c r="M159" s="20">
        <f>SUM(M160:M163)</f>
        <v>0</v>
      </c>
      <c r="N159" s="20">
        <f>SUM(N160:N163)</f>
        <v>0</v>
      </c>
      <c r="O159" s="46" t="s">
        <v>100</v>
      </c>
      <c r="P159" s="23"/>
    </row>
    <row r="160" spans="1:16" ht="33" customHeight="1" thickBot="1" x14ac:dyDescent="0.3">
      <c r="A160" s="54"/>
      <c r="B160" s="63"/>
      <c r="C160" s="13" t="s">
        <v>19</v>
      </c>
      <c r="D160" s="14" t="s">
        <v>22</v>
      </c>
      <c r="E160" s="20">
        <f>SUM(F160:N160)</f>
        <v>0</v>
      </c>
      <c r="F160" s="20">
        <v>0</v>
      </c>
      <c r="G160" s="20">
        <v>0</v>
      </c>
      <c r="H160" s="57">
        <v>0</v>
      </c>
      <c r="I160" s="57"/>
      <c r="J160" s="57"/>
      <c r="K160" s="57"/>
      <c r="L160" s="57"/>
      <c r="M160" s="20">
        <v>0</v>
      </c>
      <c r="N160" s="20">
        <v>0</v>
      </c>
      <c r="O160" s="46"/>
      <c r="P160" s="7"/>
    </row>
    <row r="161" spans="1:16" ht="33" customHeight="1" thickBot="1" x14ac:dyDescent="0.3">
      <c r="A161" s="54"/>
      <c r="B161" s="63"/>
      <c r="C161" s="13" t="s">
        <v>19</v>
      </c>
      <c r="D161" s="14" t="s">
        <v>23</v>
      </c>
      <c r="E161" s="20">
        <f>SUM(F161:N161)</f>
        <v>0</v>
      </c>
      <c r="F161" s="20">
        <v>0</v>
      </c>
      <c r="G161" s="20">
        <v>0</v>
      </c>
      <c r="H161" s="57">
        <v>0</v>
      </c>
      <c r="I161" s="57"/>
      <c r="J161" s="57"/>
      <c r="K161" s="57"/>
      <c r="L161" s="57"/>
      <c r="M161" s="20">
        <v>0</v>
      </c>
      <c r="N161" s="20">
        <v>0</v>
      </c>
      <c r="O161" s="46"/>
      <c r="P161" s="7"/>
    </row>
    <row r="162" spans="1:16" ht="45" customHeight="1" thickBot="1" x14ac:dyDescent="0.3">
      <c r="A162" s="54"/>
      <c r="B162" s="63"/>
      <c r="C162" s="13" t="s">
        <v>19</v>
      </c>
      <c r="D162" s="14" t="s">
        <v>24</v>
      </c>
      <c r="E162" s="20">
        <f>SUM(F162:N162)</f>
        <v>0</v>
      </c>
      <c r="F162" s="20">
        <v>0</v>
      </c>
      <c r="G162" s="20">
        <v>0</v>
      </c>
      <c r="H162" s="57">
        <v>0</v>
      </c>
      <c r="I162" s="57"/>
      <c r="J162" s="57"/>
      <c r="K162" s="57"/>
      <c r="L162" s="57"/>
      <c r="M162" s="20">
        <v>0</v>
      </c>
      <c r="N162" s="20">
        <v>0</v>
      </c>
      <c r="O162" s="46"/>
      <c r="P162" s="7"/>
    </row>
    <row r="163" spans="1:16" ht="24.95" customHeight="1" thickBot="1" x14ac:dyDescent="0.3">
      <c r="A163" s="54"/>
      <c r="B163" s="63"/>
      <c r="C163" s="13" t="s">
        <v>19</v>
      </c>
      <c r="D163" s="14" t="s">
        <v>25</v>
      </c>
      <c r="E163" s="20">
        <f>SUM(F163:N163)</f>
        <v>0</v>
      </c>
      <c r="F163" s="20">
        <v>0</v>
      </c>
      <c r="G163" s="20">
        <v>0</v>
      </c>
      <c r="H163" s="57">
        <v>0</v>
      </c>
      <c r="I163" s="57"/>
      <c r="J163" s="57"/>
      <c r="K163" s="57"/>
      <c r="L163" s="57"/>
      <c r="M163" s="20">
        <v>0</v>
      </c>
      <c r="N163" s="20">
        <v>0</v>
      </c>
      <c r="O163" s="46"/>
      <c r="P163" s="7"/>
    </row>
    <row r="164" spans="1:16" ht="24.95" customHeight="1" thickBot="1" x14ac:dyDescent="0.3">
      <c r="A164" s="54"/>
      <c r="B164" s="63" t="s">
        <v>101</v>
      </c>
      <c r="C164" s="46" t="s">
        <v>30</v>
      </c>
      <c r="D164" s="46" t="s">
        <v>30</v>
      </c>
      <c r="E164" s="46" t="s">
        <v>31</v>
      </c>
      <c r="F164" s="52">
        <v>0</v>
      </c>
      <c r="G164" s="52">
        <v>0</v>
      </c>
      <c r="H164" s="46" t="s">
        <v>46</v>
      </c>
      <c r="I164" s="46" t="s">
        <v>33</v>
      </c>
      <c r="J164" s="46"/>
      <c r="K164" s="46"/>
      <c r="L164" s="46"/>
      <c r="M164" s="46">
        <v>0</v>
      </c>
      <c r="N164" s="46">
        <v>0</v>
      </c>
      <c r="O164" s="46"/>
      <c r="P164" s="23"/>
    </row>
    <row r="165" spans="1:16" s="19" customFormat="1" ht="36.75" customHeight="1" thickBot="1" x14ac:dyDescent="0.3">
      <c r="A165" s="54"/>
      <c r="B165" s="63"/>
      <c r="C165" s="46"/>
      <c r="D165" s="46"/>
      <c r="E165" s="46"/>
      <c r="F165" s="53"/>
      <c r="G165" s="53"/>
      <c r="H165" s="46"/>
      <c r="I165" s="17" t="s">
        <v>34</v>
      </c>
      <c r="J165" s="17" t="s">
        <v>35</v>
      </c>
      <c r="K165" s="17" t="s">
        <v>36</v>
      </c>
      <c r="L165" s="17" t="s">
        <v>37</v>
      </c>
      <c r="M165" s="46"/>
      <c r="N165" s="46"/>
      <c r="O165" s="46"/>
      <c r="P165" s="29"/>
    </row>
    <row r="166" spans="1:16" ht="24.95" customHeight="1" thickBot="1" x14ac:dyDescent="0.3">
      <c r="A166" s="54"/>
      <c r="B166" s="63"/>
      <c r="C166" s="46"/>
      <c r="D166" s="46"/>
      <c r="E166" s="13">
        <f>G164+F164+H166+M164+N164</f>
        <v>0</v>
      </c>
      <c r="F166" s="49"/>
      <c r="G166" s="49"/>
      <c r="H166" s="13">
        <f>I166+J166+K166+L166</f>
        <v>0</v>
      </c>
      <c r="I166" s="13">
        <v>0</v>
      </c>
      <c r="J166" s="17">
        <v>0</v>
      </c>
      <c r="K166" s="17">
        <v>0</v>
      </c>
      <c r="L166" s="17">
        <v>0</v>
      </c>
      <c r="M166" s="46"/>
      <c r="N166" s="46"/>
      <c r="O166" s="46"/>
      <c r="P166" s="23"/>
    </row>
    <row r="167" spans="1:16" ht="26.25" customHeight="1" thickBot="1" x14ac:dyDescent="0.3">
      <c r="A167" s="54" t="s">
        <v>102</v>
      </c>
      <c r="B167" s="63" t="s">
        <v>103</v>
      </c>
      <c r="C167" s="13" t="s">
        <v>104</v>
      </c>
      <c r="D167" s="14" t="s">
        <v>20</v>
      </c>
      <c r="E167" s="20">
        <f>SUM(E168:E171)</f>
        <v>0</v>
      </c>
      <c r="F167" s="20">
        <f>SUM(F168:F171)</f>
        <v>0</v>
      </c>
      <c r="G167" s="20">
        <f>SUM(G168:G171)</f>
        <v>0</v>
      </c>
      <c r="H167" s="57">
        <f>SUM(H168:L171)</f>
        <v>0</v>
      </c>
      <c r="I167" s="57"/>
      <c r="J167" s="57"/>
      <c r="K167" s="57"/>
      <c r="L167" s="57"/>
      <c r="M167" s="20">
        <f>SUM(M168:M171)</f>
        <v>0</v>
      </c>
      <c r="N167" s="20">
        <f>SUM(N168:N171)</f>
        <v>0</v>
      </c>
      <c r="O167" s="46" t="s">
        <v>100</v>
      </c>
      <c r="P167" s="23"/>
    </row>
    <row r="168" spans="1:16" ht="33" customHeight="1" thickBot="1" x14ac:dyDescent="0.3">
      <c r="A168" s="54"/>
      <c r="B168" s="63"/>
      <c r="C168" s="13" t="s">
        <v>104</v>
      </c>
      <c r="D168" s="14" t="s">
        <v>22</v>
      </c>
      <c r="E168" s="20">
        <f>SUM(F168:N168)</f>
        <v>0</v>
      </c>
      <c r="F168" s="20">
        <v>0</v>
      </c>
      <c r="G168" s="20">
        <v>0</v>
      </c>
      <c r="H168" s="57">
        <v>0</v>
      </c>
      <c r="I168" s="57"/>
      <c r="J168" s="57"/>
      <c r="K168" s="57"/>
      <c r="L168" s="57"/>
      <c r="M168" s="20">
        <v>0</v>
      </c>
      <c r="N168" s="20">
        <v>0</v>
      </c>
      <c r="O168" s="46"/>
      <c r="P168" s="7"/>
    </row>
    <row r="169" spans="1:16" ht="33" customHeight="1" thickBot="1" x14ac:dyDescent="0.3">
      <c r="A169" s="54"/>
      <c r="B169" s="63"/>
      <c r="C169" s="13" t="s">
        <v>104</v>
      </c>
      <c r="D169" s="14" t="s">
        <v>23</v>
      </c>
      <c r="E169" s="20">
        <f>SUM(G169:N169)</f>
        <v>0</v>
      </c>
      <c r="F169" s="20">
        <v>0</v>
      </c>
      <c r="G169" s="20">
        <v>0</v>
      </c>
      <c r="H169" s="57">
        <v>0</v>
      </c>
      <c r="I169" s="57"/>
      <c r="J169" s="57"/>
      <c r="K169" s="57"/>
      <c r="L169" s="57"/>
      <c r="M169" s="20">
        <v>0</v>
      </c>
      <c r="N169" s="20">
        <v>0</v>
      </c>
      <c r="O169" s="46"/>
      <c r="P169" s="7"/>
    </row>
    <row r="170" spans="1:16" ht="45" customHeight="1" thickBot="1" x14ac:dyDescent="0.3">
      <c r="A170" s="54"/>
      <c r="B170" s="63"/>
      <c r="C170" s="13" t="s">
        <v>104</v>
      </c>
      <c r="D170" s="14" t="s">
        <v>24</v>
      </c>
      <c r="E170" s="20">
        <f>SUM(G170:N170)</f>
        <v>0</v>
      </c>
      <c r="F170" s="20">
        <v>0</v>
      </c>
      <c r="G170" s="20">
        <v>0</v>
      </c>
      <c r="H170" s="57">
        <v>0</v>
      </c>
      <c r="I170" s="57"/>
      <c r="J170" s="57"/>
      <c r="K170" s="57"/>
      <c r="L170" s="57"/>
      <c r="M170" s="20">
        <v>0</v>
      </c>
      <c r="N170" s="20">
        <v>0</v>
      </c>
      <c r="O170" s="46"/>
      <c r="P170" s="7"/>
    </row>
    <row r="171" spans="1:16" ht="26.25" customHeight="1" thickBot="1" x14ac:dyDescent="0.3">
      <c r="A171" s="54"/>
      <c r="B171" s="63"/>
      <c r="C171" s="13" t="s">
        <v>104</v>
      </c>
      <c r="D171" s="14" t="s">
        <v>25</v>
      </c>
      <c r="E171" s="20">
        <f>SUM(G171:N171)</f>
        <v>0</v>
      </c>
      <c r="F171" s="20">
        <v>0</v>
      </c>
      <c r="G171" s="20">
        <v>0</v>
      </c>
      <c r="H171" s="57">
        <v>0</v>
      </c>
      <c r="I171" s="57"/>
      <c r="J171" s="57"/>
      <c r="K171" s="57"/>
      <c r="L171" s="57"/>
      <c r="M171" s="20">
        <v>0</v>
      </c>
      <c r="N171" s="20">
        <v>0</v>
      </c>
      <c r="O171" s="46"/>
      <c r="P171" s="7"/>
    </row>
    <row r="172" spans="1:16" ht="26.25" customHeight="1" thickBot="1" x14ac:dyDescent="0.3">
      <c r="A172" s="54"/>
      <c r="B172" s="63" t="s">
        <v>105</v>
      </c>
      <c r="C172" s="46" t="s">
        <v>30</v>
      </c>
      <c r="D172" s="46" t="s">
        <v>30</v>
      </c>
      <c r="E172" s="46" t="s">
        <v>31</v>
      </c>
      <c r="F172" s="52" t="s">
        <v>85</v>
      </c>
      <c r="G172" s="52" t="s">
        <v>85</v>
      </c>
      <c r="H172" s="46" t="s">
        <v>46</v>
      </c>
      <c r="I172" s="46" t="s">
        <v>33</v>
      </c>
      <c r="J172" s="46"/>
      <c r="K172" s="46"/>
      <c r="L172" s="46"/>
      <c r="M172" s="46">
        <v>0</v>
      </c>
      <c r="N172" s="46">
        <v>0</v>
      </c>
      <c r="O172" s="46"/>
      <c r="P172" s="23"/>
    </row>
    <row r="173" spans="1:16" s="19" customFormat="1" ht="37.5" customHeight="1" thickBot="1" x14ac:dyDescent="0.3">
      <c r="A173" s="54"/>
      <c r="B173" s="63"/>
      <c r="C173" s="46"/>
      <c r="D173" s="46"/>
      <c r="E173" s="46"/>
      <c r="F173" s="53"/>
      <c r="G173" s="53"/>
      <c r="H173" s="46"/>
      <c r="I173" s="17" t="s">
        <v>34</v>
      </c>
      <c r="J173" s="17" t="s">
        <v>35</v>
      </c>
      <c r="K173" s="17" t="s">
        <v>36</v>
      </c>
      <c r="L173" s="17" t="s">
        <v>37</v>
      </c>
      <c r="M173" s="46"/>
      <c r="N173" s="46"/>
      <c r="O173" s="46"/>
      <c r="P173" s="29"/>
    </row>
    <row r="174" spans="1:16" ht="26.25" customHeight="1" thickBot="1" x14ac:dyDescent="0.3">
      <c r="A174" s="54"/>
      <c r="B174" s="63"/>
      <c r="C174" s="46"/>
      <c r="D174" s="46"/>
      <c r="E174" s="13">
        <f>H174+M172+N172</f>
        <v>0</v>
      </c>
      <c r="F174" s="49"/>
      <c r="G174" s="49"/>
      <c r="H174" s="13">
        <f>K174+L174</f>
        <v>0</v>
      </c>
      <c r="I174" s="13" t="s">
        <v>85</v>
      </c>
      <c r="J174" s="17" t="s">
        <v>85</v>
      </c>
      <c r="K174" s="17">
        <v>0</v>
      </c>
      <c r="L174" s="17">
        <v>0</v>
      </c>
      <c r="M174" s="46"/>
      <c r="N174" s="46"/>
      <c r="O174" s="46"/>
      <c r="P174" s="23"/>
    </row>
    <row r="175" spans="1:16" ht="30" customHeight="1" thickBot="1" x14ac:dyDescent="0.3">
      <c r="A175" s="54">
        <v>5</v>
      </c>
      <c r="B175" s="63" t="s">
        <v>106</v>
      </c>
      <c r="C175" s="13" t="s">
        <v>19</v>
      </c>
      <c r="D175" s="14" t="s">
        <v>20</v>
      </c>
      <c r="E175" s="15">
        <f>SUM(E176:E179)</f>
        <v>2730</v>
      </c>
      <c r="F175" s="15">
        <f>F180+F188+F196+F204+F212</f>
        <v>500</v>
      </c>
      <c r="G175" s="15">
        <f>G180+G188+G196+G204+G212</f>
        <v>535</v>
      </c>
      <c r="H175" s="50">
        <f>H180+H188+H196+H204+H212</f>
        <v>565</v>
      </c>
      <c r="I175" s="50"/>
      <c r="J175" s="50"/>
      <c r="K175" s="50"/>
      <c r="L175" s="50"/>
      <c r="M175" s="15">
        <f>M180+M188+M196+M204+M212</f>
        <v>565</v>
      </c>
      <c r="N175" s="15">
        <f>N180+N188+N196+N204+N212</f>
        <v>565</v>
      </c>
      <c r="O175" s="46" t="s">
        <v>107</v>
      </c>
      <c r="P175" s="7"/>
    </row>
    <row r="176" spans="1:16" ht="39.950000000000003" customHeight="1" thickBot="1" x14ac:dyDescent="0.3">
      <c r="A176" s="54"/>
      <c r="B176" s="63"/>
      <c r="C176" s="13" t="s">
        <v>19</v>
      </c>
      <c r="D176" s="14" t="s">
        <v>22</v>
      </c>
      <c r="E176" s="15">
        <f>SUM(F176:N176)</f>
        <v>0</v>
      </c>
      <c r="F176" s="15">
        <f>F181+F189+F197+F205+F213</f>
        <v>0</v>
      </c>
      <c r="G176" s="15">
        <f t="shared" ref="G176:H179" si="8">G181+G189+G197+G205+G213</f>
        <v>0</v>
      </c>
      <c r="H176" s="50">
        <f t="shared" si="8"/>
        <v>0</v>
      </c>
      <c r="I176" s="50"/>
      <c r="J176" s="50"/>
      <c r="K176" s="50"/>
      <c r="L176" s="50"/>
      <c r="M176" s="15">
        <f t="shared" ref="M176:N179" si="9">M181+M189+M197+M205+M213</f>
        <v>0</v>
      </c>
      <c r="N176" s="15">
        <f>N181+N189+N197+N205+N213</f>
        <v>0</v>
      </c>
      <c r="O176" s="46"/>
      <c r="P176" s="7"/>
    </row>
    <row r="177" spans="1:16" ht="39.950000000000003" customHeight="1" thickBot="1" x14ac:dyDescent="0.3">
      <c r="A177" s="54"/>
      <c r="B177" s="63"/>
      <c r="C177" s="13" t="s">
        <v>19</v>
      </c>
      <c r="D177" s="14" t="s">
        <v>23</v>
      </c>
      <c r="E177" s="15">
        <f>SUM(F177:N177)</f>
        <v>0</v>
      </c>
      <c r="F177" s="15">
        <f>F182+F190+F198+F206+F214</f>
        <v>0</v>
      </c>
      <c r="G177" s="15">
        <f t="shared" si="8"/>
        <v>0</v>
      </c>
      <c r="H177" s="50">
        <f t="shared" si="8"/>
        <v>0</v>
      </c>
      <c r="I177" s="50"/>
      <c r="J177" s="50"/>
      <c r="K177" s="50"/>
      <c r="L177" s="50"/>
      <c r="M177" s="15">
        <f t="shared" si="9"/>
        <v>0</v>
      </c>
      <c r="N177" s="15">
        <f t="shared" si="9"/>
        <v>0</v>
      </c>
      <c r="O177" s="46"/>
      <c r="P177" s="7"/>
    </row>
    <row r="178" spans="1:16" ht="52.5" customHeight="1" thickBot="1" x14ac:dyDescent="0.3">
      <c r="A178" s="54"/>
      <c r="B178" s="63"/>
      <c r="C178" s="13" t="s">
        <v>19</v>
      </c>
      <c r="D178" s="14" t="s">
        <v>24</v>
      </c>
      <c r="E178" s="15">
        <f>SUM(F178:N178)</f>
        <v>2730</v>
      </c>
      <c r="F178" s="15">
        <f>F183+F191+F199+F207+F215</f>
        <v>500</v>
      </c>
      <c r="G178" s="15">
        <f t="shared" si="8"/>
        <v>535</v>
      </c>
      <c r="H178" s="50">
        <f t="shared" si="8"/>
        <v>565</v>
      </c>
      <c r="I178" s="50"/>
      <c r="J178" s="50"/>
      <c r="K178" s="50"/>
      <c r="L178" s="50"/>
      <c r="M178" s="15">
        <f t="shared" si="9"/>
        <v>565</v>
      </c>
      <c r="N178" s="15">
        <f t="shared" si="9"/>
        <v>565</v>
      </c>
      <c r="O178" s="46"/>
      <c r="P178" s="7"/>
    </row>
    <row r="179" spans="1:16" ht="30" customHeight="1" thickBot="1" x14ac:dyDescent="0.3">
      <c r="A179" s="54"/>
      <c r="B179" s="63"/>
      <c r="C179" s="13" t="s">
        <v>19</v>
      </c>
      <c r="D179" s="14" t="s">
        <v>25</v>
      </c>
      <c r="E179" s="15">
        <f>SUM(F179:N179)</f>
        <v>0</v>
      </c>
      <c r="F179" s="15">
        <f>F184+F192+F200+F208+F216</f>
        <v>0</v>
      </c>
      <c r="G179" s="15">
        <f t="shared" si="8"/>
        <v>0</v>
      </c>
      <c r="H179" s="50">
        <f t="shared" si="8"/>
        <v>0</v>
      </c>
      <c r="I179" s="50"/>
      <c r="J179" s="50"/>
      <c r="K179" s="50"/>
      <c r="L179" s="50"/>
      <c r="M179" s="15">
        <f t="shared" si="9"/>
        <v>0</v>
      </c>
      <c r="N179" s="15">
        <f t="shared" si="9"/>
        <v>0</v>
      </c>
      <c r="O179" s="46"/>
      <c r="P179" s="7"/>
    </row>
    <row r="180" spans="1:16" ht="30" customHeight="1" thickBot="1" x14ac:dyDescent="0.3">
      <c r="A180" s="54" t="s">
        <v>108</v>
      </c>
      <c r="B180" s="63" t="s">
        <v>109</v>
      </c>
      <c r="C180" s="13" t="s">
        <v>19</v>
      </c>
      <c r="D180" s="14" t="s">
        <v>20</v>
      </c>
      <c r="E180" s="15">
        <f>SUM(E181:E184)</f>
        <v>500</v>
      </c>
      <c r="F180" s="30">
        <f>SUM(F181:F184)</f>
        <v>500</v>
      </c>
      <c r="G180" s="30">
        <f>SUM(G181:G184)</f>
        <v>0</v>
      </c>
      <c r="H180" s="72">
        <f>SUM(H181:L184)</f>
        <v>0</v>
      </c>
      <c r="I180" s="72"/>
      <c r="J180" s="72"/>
      <c r="K180" s="72"/>
      <c r="L180" s="72"/>
      <c r="M180" s="30">
        <f>SUM(M181:M184)</f>
        <v>0</v>
      </c>
      <c r="N180" s="30">
        <f>SUM(N181:N184)</f>
        <v>0</v>
      </c>
      <c r="O180" s="100" t="s">
        <v>110</v>
      </c>
      <c r="P180" s="7"/>
    </row>
    <row r="181" spans="1:16" ht="35.1" customHeight="1" thickBot="1" x14ac:dyDescent="0.3">
      <c r="A181" s="54"/>
      <c r="B181" s="63"/>
      <c r="C181" s="13" t="s">
        <v>19</v>
      </c>
      <c r="D181" s="14" t="s">
        <v>22</v>
      </c>
      <c r="E181" s="15">
        <f>SUM(F181:N181)</f>
        <v>0</v>
      </c>
      <c r="F181" s="30">
        <v>0</v>
      </c>
      <c r="G181" s="30">
        <v>0</v>
      </c>
      <c r="H181" s="72">
        <v>0</v>
      </c>
      <c r="I181" s="72"/>
      <c r="J181" s="72"/>
      <c r="K181" s="72"/>
      <c r="L181" s="72"/>
      <c r="M181" s="30">
        <v>0</v>
      </c>
      <c r="N181" s="30">
        <v>0</v>
      </c>
      <c r="O181" s="100"/>
      <c r="P181" s="7"/>
    </row>
    <row r="182" spans="1:16" ht="35.1" customHeight="1" thickBot="1" x14ac:dyDescent="0.3">
      <c r="A182" s="54"/>
      <c r="B182" s="63"/>
      <c r="C182" s="13" t="s">
        <v>19</v>
      </c>
      <c r="D182" s="14" t="s">
        <v>23</v>
      </c>
      <c r="E182" s="15">
        <f>SUM(F182:N182)</f>
        <v>0</v>
      </c>
      <c r="F182" s="30">
        <v>0</v>
      </c>
      <c r="G182" s="30">
        <v>0</v>
      </c>
      <c r="H182" s="72">
        <v>0</v>
      </c>
      <c r="I182" s="72"/>
      <c r="J182" s="72"/>
      <c r="K182" s="72"/>
      <c r="L182" s="72"/>
      <c r="M182" s="30">
        <v>0</v>
      </c>
      <c r="N182" s="30">
        <v>0</v>
      </c>
      <c r="O182" s="100"/>
      <c r="P182" s="7"/>
    </row>
    <row r="183" spans="1:16" ht="45" customHeight="1" thickBot="1" x14ac:dyDescent="0.3">
      <c r="A183" s="54"/>
      <c r="B183" s="63"/>
      <c r="C183" s="13" t="s">
        <v>19</v>
      </c>
      <c r="D183" s="14" t="s">
        <v>40</v>
      </c>
      <c r="E183" s="15">
        <f>SUM(F183:N183)</f>
        <v>500</v>
      </c>
      <c r="F183" s="30">
        <v>500</v>
      </c>
      <c r="G183" s="30">
        <v>0</v>
      </c>
      <c r="H183" s="72">
        <v>0</v>
      </c>
      <c r="I183" s="72"/>
      <c r="J183" s="72"/>
      <c r="K183" s="72"/>
      <c r="L183" s="72"/>
      <c r="M183" s="30">
        <v>0</v>
      </c>
      <c r="N183" s="30">
        <v>0</v>
      </c>
      <c r="O183" s="100"/>
      <c r="P183" s="7"/>
    </row>
    <row r="184" spans="1:16" ht="30" customHeight="1" thickBot="1" x14ac:dyDescent="0.3">
      <c r="A184" s="54"/>
      <c r="B184" s="63"/>
      <c r="C184" s="13" t="s">
        <v>19</v>
      </c>
      <c r="D184" s="14" t="s">
        <v>25</v>
      </c>
      <c r="E184" s="15">
        <f>SUM(F184:N184)</f>
        <v>0</v>
      </c>
      <c r="F184" s="30">
        <v>0</v>
      </c>
      <c r="G184" s="30">
        <v>0</v>
      </c>
      <c r="H184" s="72">
        <v>0</v>
      </c>
      <c r="I184" s="72"/>
      <c r="J184" s="72"/>
      <c r="K184" s="72"/>
      <c r="L184" s="72"/>
      <c r="M184" s="30">
        <v>0</v>
      </c>
      <c r="N184" s="30">
        <v>0</v>
      </c>
      <c r="O184" s="100"/>
      <c r="P184" s="7"/>
    </row>
    <row r="185" spans="1:16" ht="24.95" customHeight="1" thickBot="1" x14ac:dyDescent="0.3">
      <c r="A185" s="54"/>
      <c r="B185" s="73" t="s">
        <v>111</v>
      </c>
      <c r="C185" s="65" t="s">
        <v>30</v>
      </c>
      <c r="D185" s="65" t="s">
        <v>30</v>
      </c>
      <c r="E185" s="65" t="s">
        <v>31</v>
      </c>
      <c r="F185" s="97">
        <v>1112</v>
      </c>
      <c r="G185" s="97">
        <v>0</v>
      </c>
      <c r="H185" s="96" t="s">
        <v>112</v>
      </c>
      <c r="I185" s="96" t="s">
        <v>33</v>
      </c>
      <c r="J185" s="96"/>
      <c r="K185" s="96"/>
      <c r="L185" s="96"/>
      <c r="M185" s="96">
        <v>0</v>
      </c>
      <c r="N185" s="96">
        <v>0</v>
      </c>
      <c r="O185" s="100"/>
      <c r="P185" s="7"/>
    </row>
    <row r="186" spans="1:16" s="19" customFormat="1" ht="50.25" customHeight="1" thickBot="1" x14ac:dyDescent="0.3">
      <c r="A186" s="54"/>
      <c r="B186" s="73"/>
      <c r="C186" s="65"/>
      <c r="D186" s="65"/>
      <c r="E186" s="65"/>
      <c r="F186" s="98"/>
      <c r="G186" s="98"/>
      <c r="H186" s="96"/>
      <c r="I186" s="22" t="s">
        <v>34</v>
      </c>
      <c r="J186" s="22" t="s">
        <v>35</v>
      </c>
      <c r="K186" s="22" t="s">
        <v>36</v>
      </c>
      <c r="L186" s="22" t="s">
        <v>37</v>
      </c>
      <c r="M186" s="96"/>
      <c r="N186" s="96"/>
      <c r="O186" s="100"/>
      <c r="P186" s="18"/>
    </row>
    <row r="187" spans="1:16" ht="24.95" customHeight="1" thickBot="1" x14ac:dyDescent="0.3">
      <c r="A187" s="54"/>
      <c r="B187" s="73"/>
      <c r="C187" s="65"/>
      <c r="D187" s="65"/>
      <c r="E187" s="13">
        <f>G185+F185+H187+M185+N185</f>
        <v>1112</v>
      </c>
      <c r="F187" s="99"/>
      <c r="G187" s="99"/>
      <c r="H187" s="21">
        <f>I187+J187+K187+L187</f>
        <v>0</v>
      </c>
      <c r="I187" s="21">
        <v>0</v>
      </c>
      <c r="J187" s="22">
        <v>0</v>
      </c>
      <c r="K187" s="22">
        <v>0</v>
      </c>
      <c r="L187" s="22">
        <v>0</v>
      </c>
      <c r="M187" s="96"/>
      <c r="N187" s="96"/>
      <c r="O187" s="100"/>
      <c r="P187" s="7"/>
    </row>
    <row r="188" spans="1:16" ht="30.75" customHeight="1" thickBot="1" x14ac:dyDescent="0.3">
      <c r="A188" s="54" t="s">
        <v>113</v>
      </c>
      <c r="B188" s="63" t="s">
        <v>114</v>
      </c>
      <c r="C188" s="13" t="s">
        <v>19</v>
      </c>
      <c r="D188" s="14" t="s">
        <v>20</v>
      </c>
      <c r="E188" s="20">
        <f>SUM(E189:E192)</f>
        <v>0</v>
      </c>
      <c r="F188" s="20">
        <f>SUM(F189:F192)</f>
        <v>0</v>
      </c>
      <c r="G188" s="20">
        <f>SUM(G189:G192)</f>
        <v>0</v>
      </c>
      <c r="H188" s="57">
        <f>SUM(H189:L192)</f>
        <v>0</v>
      </c>
      <c r="I188" s="57"/>
      <c r="J188" s="57"/>
      <c r="K188" s="57"/>
      <c r="L188" s="57"/>
      <c r="M188" s="20">
        <f>SUM(M189:M192)</f>
        <v>0</v>
      </c>
      <c r="N188" s="20">
        <f>SUM(N189:N192)</f>
        <v>0</v>
      </c>
      <c r="O188" s="46" t="s">
        <v>115</v>
      </c>
      <c r="P188" s="7"/>
    </row>
    <row r="189" spans="1:16" ht="33" customHeight="1" thickBot="1" x14ac:dyDescent="0.3">
      <c r="A189" s="54"/>
      <c r="B189" s="63"/>
      <c r="C189" s="13" t="s">
        <v>19</v>
      </c>
      <c r="D189" s="14" t="s">
        <v>22</v>
      </c>
      <c r="E189" s="20">
        <f>SUM(F189:N189)</f>
        <v>0</v>
      </c>
      <c r="F189" s="20">
        <v>0</v>
      </c>
      <c r="G189" s="20">
        <v>0</v>
      </c>
      <c r="H189" s="57">
        <v>0</v>
      </c>
      <c r="I189" s="57"/>
      <c r="J189" s="57"/>
      <c r="K189" s="57"/>
      <c r="L189" s="57"/>
      <c r="M189" s="20">
        <v>0</v>
      </c>
      <c r="N189" s="20">
        <v>0</v>
      </c>
      <c r="O189" s="46"/>
      <c r="P189" s="7"/>
    </row>
    <row r="190" spans="1:16" ht="33" customHeight="1" thickBot="1" x14ac:dyDescent="0.3">
      <c r="A190" s="54"/>
      <c r="B190" s="63"/>
      <c r="C190" s="13" t="s">
        <v>19</v>
      </c>
      <c r="D190" s="14" t="s">
        <v>23</v>
      </c>
      <c r="E190" s="20">
        <f>SUM(F190:N190)</f>
        <v>0</v>
      </c>
      <c r="F190" s="20">
        <v>0</v>
      </c>
      <c r="G190" s="20">
        <v>0</v>
      </c>
      <c r="H190" s="57">
        <v>0</v>
      </c>
      <c r="I190" s="57"/>
      <c r="J190" s="57"/>
      <c r="K190" s="57"/>
      <c r="L190" s="57"/>
      <c r="M190" s="20">
        <v>0</v>
      </c>
      <c r="N190" s="20">
        <v>0</v>
      </c>
      <c r="O190" s="46"/>
      <c r="P190" s="7"/>
    </row>
    <row r="191" spans="1:16" ht="45" customHeight="1" thickBot="1" x14ac:dyDescent="0.3">
      <c r="A191" s="54"/>
      <c r="B191" s="63"/>
      <c r="C191" s="13" t="s">
        <v>19</v>
      </c>
      <c r="D191" s="14" t="s">
        <v>40</v>
      </c>
      <c r="E191" s="20">
        <f>SUM(F191:N191)</f>
        <v>0</v>
      </c>
      <c r="F191" s="20">
        <v>0</v>
      </c>
      <c r="G191" s="20">
        <v>0</v>
      </c>
      <c r="H191" s="95">
        <v>0</v>
      </c>
      <c r="I191" s="95"/>
      <c r="J191" s="95"/>
      <c r="K191" s="95"/>
      <c r="L191" s="95"/>
      <c r="M191" s="20">
        <v>0</v>
      </c>
      <c r="N191" s="20">
        <v>0</v>
      </c>
      <c r="O191" s="46"/>
      <c r="P191" s="7"/>
    </row>
    <row r="192" spans="1:16" ht="30.75" customHeight="1" thickBot="1" x14ac:dyDescent="0.3">
      <c r="A192" s="54"/>
      <c r="B192" s="63"/>
      <c r="C192" s="13" t="s">
        <v>19</v>
      </c>
      <c r="D192" s="14" t="s">
        <v>25</v>
      </c>
      <c r="E192" s="20">
        <f>SUM(F192:N192)</f>
        <v>0</v>
      </c>
      <c r="F192" s="20">
        <v>0</v>
      </c>
      <c r="G192" s="20">
        <v>0</v>
      </c>
      <c r="H192" s="57">
        <v>0</v>
      </c>
      <c r="I192" s="57"/>
      <c r="J192" s="57"/>
      <c r="K192" s="57"/>
      <c r="L192" s="57"/>
      <c r="M192" s="20">
        <v>0</v>
      </c>
      <c r="N192" s="20">
        <v>0</v>
      </c>
      <c r="O192" s="46"/>
      <c r="P192" s="7"/>
    </row>
    <row r="193" spans="1:16" ht="24.95" customHeight="1" thickBot="1" x14ac:dyDescent="0.3">
      <c r="A193" s="54"/>
      <c r="B193" s="63" t="s">
        <v>116</v>
      </c>
      <c r="C193" s="46" t="s">
        <v>30</v>
      </c>
      <c r="D193" s="46" t="s">
        <v>30</v>
      </c>
      <c r="E193" s="46" t="s">
        <v>31</v>
      </c>
      <c r="F193" s="52">
        <v>0</v>
      </c>
      <c r="G193" s="52">
        <v>0</v>
      </c>
      <c r="H193" s="46" t="s">
        <v>46</v>
      </c>
      <c r="I193" s="46" t="s">
        <v>33</v>
      </c>
      <c r="J193" s="46"/>
      <c r="K193" s="46"/>
      <c r="L193" s="46"/>
      <c r="M193" s="46">
        <v>0</v>
      </c>
      <c r="N193" s="46">
        <v>0</v>
      </c>
      <c r="O193" s="46"/>
      <c r="P193" s="7"/>
    </row>
    <row r="194" spans="1:16" s="19" customFormat="1" ht="33" customHeight="1" thickBot="1" x14ac:dyDescent="0.3">
      <c r="A194" s="54"/>
      <c r="B194" s="63"/>
      <c r="C194" s="46"/>
      <c r="D194" s="46"/>
      <c r="E194" s="46"/>
      <c r="F194" s="53"/>
      <c r="G194" s="53"/>
      <c r="H194" s="46"/>
      <c r="I194" s="17" t="s">
        <v>34</v>
      </c>
      <c r="J194" s="17" t="s">
        <v>35</v>
      </c>
      <c r="K194" s="17" t="s">
        <v>36</v>
      </c>
      <c r="L194" s="17" t="s">
        <v>37</v>
      </c>
      <c r="M194" s="46"/>
      <c r="N194" s="46"/>
      <c r="O194" s="46"/>
      <c r="P194" s="18"/>
    </row>
    <row r="195" spans="1:16" ht="24.95" customHeight="1" thickBot="1" x14ac:dyDescent="0.3">
      <c r="A195" s="54"/>
      <c r="B195" s="63"/>
      <c r="C195" s="46"/>
      <c r="D195" s="46"/>
      <c r="E195" s="13">
        <f>G193+F193+H195+M193+N193</f>
        <v>0</v>
      </c>
      <c r="F195" s="49"/>
      <c r="G195" s="49"/>
      <c r="H195" s="13">
        <f>I195+J195+K195+L195</f>
        <v>0</v>
      </c>
      <c r="I195" s="13">
        <v>0</v>
      </c>
      <c r="J195" s="17">
        <v>0</v>
      </c>
      <c r="K195" s="17">
        <v>0</v>
      </c>
      <c r="L195" s="17">
        <v>0</v>
      </c>
      <c r="M195" s="46"/>
      <c r="N195" s="46"/>
      <c r="O195" s="46"/>
      <c r="P195" s="7"/>
    </row>
    <row r="196" spans="1:16" ht="24.95" customHeight="1" thickBot="1" x14ac:dyDescent="0.3">
      <c r="A196" s="54" t="s">
        <v>117</v>
      </c>
      <c r="B196" s="63" t="s">
        <v>118</v>
      </c>
      <c r="C196" s="13" t="s">
        <v>19</v>
      </c>
      <c r="D196" s="14" t="s">
        <v>20</v>
      </c>
      <c r="E196" s="20">
        <f>SUM(E197:E200)</f>
        <v>0</v>
      </c>
      <c r="F196" s="20">
        <f>SUM(F197:F200)</f>
        <v>0</v>
      </c>
      <c r="G196" s="20">
        <f>SUM(G197:G200)</f>
        <v>0</v>
      </c>
      <c r="H196" s="57">
        <f>SUM(H197:L200)</f>
        <v>0</v>
      </c>
      <c r="I196" s="57"/>
      <c r="J196" s="57"/>
      <c r="K196" s="57"/>
      <c r="L196" s="57"/>
      <c r="M196" s="20">
        <f>SUM(M197:M200)</f>
        <v>0</v>
      </c>
      <c r="N196" s="20">
        <f>SUM(N197:N200)</f>
        <v>0</v>
      </c>
      <c r="O196" s="46" t="s">
        <v>115</v>
      </c>
      <c r="P196" s="7"/>
    </row>
    <row r="197" spans="1:16" ht="33" customHeight="1" thickBot="1" x14ac:dyDescent="0.3">
      <c r="A197" s="54"/>
      <c r="B197" s="63"/>
      <c r="C197" s="13" t="s">
        <v>19</v>
      </c>
      <c r="D197" s="14" t="s">
        <v>22</v>
      </c>
      <c r="E197" s="20">
        <f>SUM(F197:N197)</f>
        <v>0</v>
      </c>
      <c r="F197" s="20">
        <v>0</v>
      </c>
      <c r="G197" s="20">
        <v>0</v>
      </c>
      <c r="H197" s="57">
        <v>0</v>
      </c>
      <c r="I197" s="57"/>
      <c r="J197" s="57"/>
      <c r="K197" s="57"/>
      <c r="L197" s="57"/>
      <c r="M197" s="20">
        <v>0</v>
      </c>
      <c r="N197" s="20">
        <v>0</v>
      </c>
      <c r="O197" s="46"/>
      <c r="P197" s="7"/>
    </row>
    <row r="198" spans="1:16" ht="33" customHeight="1" thickBot="1" x14ac:dyDescent="0.3">
      <c r="A198" s="54"/>
      <c r="B198" s="63"/>
      <c r="C198" s="13" t="s">
        <v>19</v>
      </c>
      <c r="D198" s="14" t="s">
        <v>23</v>
      </c>
      <c r="E198" s="20">
        <f>SUM(F198:N198)</f>
        <v>0</v>
      </c>
      <c r="F198" s="20">
        <v>0</v>
      </c>
      <c r="G198" s="20">
        <v>0</v>
      </c>
      <c r="H198" s="57">
        <v>0</v>
      </c>
      <c r="I198" s="57"/>
      <c r="J198" s="57"/>
      <c r="K198" s="57"/>
      <c r="L198" s="57"/>
      <c r="M198" s="20">
        <v>0</v>
      </c>
      <c r="N198" s="20">
        <v>0</v>
      </c>
      <c r="O198" s="46"/>
      <c r="P198" s="7"/>
    </row>
    <row r="199" spans="1:16" ht="45" customHeight="1" thickBot="1" x14ac:dyDescent="0.3">
      <c r="A199" s="54"/>
      <c r="B199" s="63"/>
      <c r="C199" s="13" t="s">
        <v>19</v>
      </c>
      <c r="D199" s="14" t="s">
        <v>40</v>
      </c>
      <c r="E199" s="20">
        <f>SUM(F199:N199)</f>
        <v>0</v>
      </c>
      <c r="F199" s="20">
        <v>0</v>
      </c>
      <c r="G199" s="20">
        <v>0</v>
      </c>
      <c r="H199" s="57">
        <v>0</v>
      </c>
      <c r="I199" s="57"/>
      <c r="J199" s="57"/>
      <c r="K199" s="57"/>
      <c r="L199" s="57"/>
      <c r="M199" s="20">
        <v>0</v>
      </c>
      <c r="N199" s="20">
        <v>0</v>
      </c>
      <c r="O199" s="46"/>
      <c r="P199" s="7"/>
    </row>
    <row r="200" spans="1:16" ht="24.95" customHeight="1" thickBot="1" x14ac:dyDescent="0.3">
      <c r="A200" s="54"/>
      <c r="B200" s="63"/>
      <c r="C200" s="13" t="s">
        <v>19</v>
      </c>
      <c r="D200" s="14" t="s">
        <v>25</v>
      </c>
      <c r="E200" s="20">
        <f>SUM(F200:N200)</f>
        <v>0</v>
      </c>
      <c r="F200" s="20">
        <v>0</v>
      </c>
      <c r="G200" s="20">
        <v>0</v>
      </c>
      <c r="H200" s="57">
        <v>0</v>
      </c>
      <c r="I200" s="57"/>
      <c r="J200" s="57"/>
      <c r="K200" s="57"/>
      <c r="L200" s="57"/>
      <c r="M200" s="20">
        <v>0</v>
      </c>
      <c r="N200" s="20">
        <v>0</v>
      </c>
      <c r="O200" s="46"/>
      <c r="P200" s="7"/>
    </row>
    <row r="201" spans="1:16" ht="24.95" customHeight="1" thickBot="1" x14ac:dyDescent="0.3">
      <c r="A201" s="54"/>
      <c r="B201" s="63" t="s">
        <v>119</v>
      </c>
      <c r="C201" s="46" t="s">
        <v>30</v>
      </c>
      <c r="D201" s="46" t="s">
        <v>30</v>
      </c>
      <c r="E201" s="46" t="s">
        <v>31</v>
      </c>
      <c r="F201" s="52">
        <v>0</v>
      </c>
      <c r="G201" s="52">
        <v>0</v>
      </c>
      <c r="H201" s="46" t="s">
        <v>46</v>
      </c>
      <c r="I201" s="46" t="s">
        <v>33</v>
      </c>
      <c r="J201" s="46"/>
      <c r="K201" s="46"/>
      <c r="L201" s="46"/>
      <c r="M201" s="46">
        <v>0</v>
      </c>
      <c r="N201" s="46">
        <v>0</v>
      </c>
      <c r="O201" s="46"/>
      <c r="P201" s="7"/>
    </row>
    <row r="202" spans="1:16" s="19" customFormat="1" ht="33" customHeight="1" thickBot="1" x14ac:dyDescent="0.3">
      <c r="A202" s="54"/>
      <c r="B202" s="63"/>
      <c r="C202" s="46"/>
      <c r="D202" s="46"/>
      <c r="E202" s="46"/>
      <c r="F202" s="53"/>
      <c r="G202" s="53"/>
      <c r="H202" s="46"/>
      <c r="I202" s="17" t="s">
        <v>34</v>
      </c>
      <c r="J202" s="17" t="s">
        <v>35</v>
      </c>
      <c r="K202" s="17" t="s">
        <v>36</v>
      </c>
      <c r="L202" s="17" t="s">
        <v>37</v>
      </c>
      <c r="M202" s="46"/>
      <c r="N202" s="46"/>
      <c r="O202" s="46"/>
      <c r="P202" s="18"/>
    </row>
    <row r="203" spans="1:16" ht="24.95" customHeight="1" thickBot="1" x14ac:dyDescent="0.3">
      <c r="A203" s="54"/>
      <c r="B203" s="63"/>
      <c r="C203" s="46"/>
      <c r="D203" s="46"/>
      <c r="E203" s="26">
        <f>F201+G201+H203+M201+N201</f>
        <v>0</v>
      </c>
      <c r="F203" s="49"/>
      <c r="G203" s="49"/>
      <c r="H203" s="13">
        <f>I203+J203+K203+L203</f>
        <v>0</v>
      </c>
      <c r="I203" s="13">
        <v>0</v>
      </c>
      <c r="J203" s="17">
        <v>0</v>
      </c>
      <c r="K203" s="17">
        <v>0</v>
      </c>
      <c r="L203" s="17">
        <v>0</v>
      </c>
      <c r="M203" s="46"/>
      <c r="N203" s="46"/>
      <c r="O203" s="46"/>
      <c r="P203" s="7"/>
    </row>
    <row r="204" spans="1:16" ht="39.950000000000003" customHeight="1" thickBot="1" x14ac:dyDescent="0.3">
      <c r="A204" s="54" t="s">
        <v>120</v>
      </c>
      <c r="B204" s="73" t="s">
        <v>121</v>
      </c>
      <c r="C204" s="13" t="s">
        <v>19</v>
      </c>
      <c r="D204" s="14" t="s">
        <v>20</v>
      </c>
      <c r="E204" s="20">
        <f>SUM(E205:E208)</f>
        <v>230</v>
      </c>
      <c r="F204" s="20">
        <f>SUM(F205:F208)</f>
        <v>0</v>
      </c>
      <c r="G204" s="20">
        <f>SUM(G205:G208)</f>
        <v>35</v>
      </c>
      <c r="H204" s="57">
        <f>SUM(H205:L208)</f>
        <v>65</v>
      </c>
      <c r="I204" s="57"/>
      <c r="J204" s="57"/>
      <c r="K204" s="57"/>
      <c r="L204" s="57"/>
      <c r="M204" s="20">
        <f>SUM(M205:M208)</f>
        <v>65</v>
      </c>
      <c r="N204" s="20">
        <f>SUM(N205:N208)</f>
        <v>65</v>
      </c>
      <c r="O204" s="46" t="s">
        <v>28</v>
      </c>
      <c r="P204" s="7"/>
    </row>
    <row r="205" spans="1:16" ht="39.950000000000003" customHeight="1" thickBot="1" x14ac:dyDescent="0.3">
      <c r="A205" s="54"/>
      <c r="B205" s="73"/>
      <c r="C205" s="13" t="s">
        <v>19</v>
      </c>
      <c r="D205" s="14" t="s">
        <v>22</v>
      </c>
      <c r="E205" s="20">
        <f>SUM(G205:N205)</f>
        <v>0</v>
      </c>
      <c r="F205" s="20">
        <v>0</v>
      </c>
      <c r="G205" s="20">
        <v>0</v>
      </c>
      <c r="H205" s="57">
        <v>0</v>
      </c>
      <c r="I205" s="57"/>
      <c r="J205" s="57"/>
      <c r="K205" s="57"/>
      <c r="L205" s="57"/>
      <c r="M205" s="20">
        <v>0</v>
      </c>
      <c r="N205" s="20">
        <v>0</v>
      </c>
      <c r="O205" s="46"/>
      <c r="P205" s="7"/>
    </row>
    <row r="206" spans="1:16" ht="39.950000000000003" customHeight="1" thickBot="1" x14ac:dyDescent="0.3">
      <c r="A206" s="54"/>
      <c r="B206" s="73"/>
      <c r="C206" s="13" t="s">
        <v>19</v>
      </c>
      <c r="D206" s="14" t="s">
        <v>23</v>
      </c>
      <c r="E206" s="20">
        <f>SUM(G206:N206)</f>
        <v>0</v>
      </c>
      <c r="F206" s="20">
        <v>0</v>
      </c>
      <c r="G206" s="20">
        <v>0</v>
      </c>
      <c r="H206" s="57">
        <v>0</v>
      </c>
      <c r="I206" s="57"/>
      <c r="J206" s="57"/>
      <c r="K206" s="57"/>
      <c r="L206" s="57"/>
      <c r="M206" s="20">
        <v>0</v>
      </c>
      <c r="N206" s="20">
        <v>0</v>
      </c>
      <c r="O206" s="46"/>
      <c r="P206" s="7"/>
    </row>
    <row r="207" spans="1:16" ht="128.25" customHeight="1" thickBot="1" x14ac:dyDescent="0.3">
      <c r="A207" s="54"/>
      <c r="B207" s="73"/>
      <c r="C207" s="13" t="s">
        <v>19</v>
      </c>
      <c r="D207" s="14" t="s">
        <v>24</v>
      </c>
      <c r="E207" s="20">
        <f>SUM(G207:N207)</f>
        <v>230</v>
      </c>
      <c r="F207" s="20">
        <v>0</v>
      </c>
      <c r="G207" s="20">
        <v>35</v>
      </c>
      <c r="H207" s="57">
        <v>65</v>
      </c>
      <c r="I207" s="57"/>
      <c r="J207" s="57"/>
      <c r="K207" s="57"/>
      <c r="L207" s="57"/>
      <c r="M207" s="20">
        <v>65</v>
      </c>
      <c r="N207" s="20">
        <v>65</v>
      </c>
      <c r="O207" s="46"/>
      <c r="P207" s="7"/>
    </row>
    <row r="208" spans="1:16" ht="39.950000000000003" customHeight="1" thickBot="1" x14ac:dyDescent="0.3">
      <c r="A208" s="54"/>
      <c r="B208" s="73"/>
      <c r="C208" s="13" t="s">
        <v>19</v>
      </c>
      <c r="D208" s="14" t="s">
        <v>25</v>
      </c>
      <c r="E208" s="20">
        <f>SUM(G208:N208)</f>
        <v>0</v>
      </c>
      <c r="F208" s="20">
        <v>0</v>
      </c>
      <c r="G208" s="20">
        <v>0</v>
      </c>
      <c r="H208" s="57">
        <v>0</v>
      </c>
      <c r="I208" s="57"/>
      <c r="J208" s="57"/>
      <c r="K208" s="57"/>
      <c r="L208" s="57"/>
      <c r="M208" s="20">
        <v>0</v>
      </c>
      <c r="N208" s="20">
        <v>0</v>
      </c>
      <c r="O208" s="46"/>
      <c r="P208" s="7"/>
    </row>
    <row r="209" spans="1:16" ht="24.95" customHeight="1" thickBot="1" x14ac:dyDescent="0.3">
      <c r="A209" s="54"/>
      <c r="B209" s="63" t="s">
        <v>122</v>
      </c>
      <c r="C209" s="46" t="s">
        <v>30</v>
      </c>
      <c r="D209" s="46" t="s">
        <v>30</v>
      </c>
      <c r="E209" s="46" t="s">
        <v>31</v>
      </c>
      <c r="F209" s="52">
        <v>0</v>
      </c>
      <c r="G209" s="52">
        <v>1500</v>
      </c>
      <c r="H209" s="46" t="s">
        <v>46</v>
      </c>
      <c r="I209" s="46" t="s">
        <v>33</v>
      </c>
      <c r="J209" s="46"/>
      <c r="K209" s="46"/>
      <c r="L209" s="46"/>
      <c r="M209" s="46">
        <v>1500</v>
      </c>
      <c r="N209" s="46">
        <v>1500</v>
      </c>
      <c r="O209" s="46"/>
      <c r="P209" s="7"/>
    </row>
    <row r="210" spans="1:16" s="19" customFormat="1" ht="33" customHeight="1" thickBot="1" x14ac:dyDescent="0.3">
      <c r="A210" s="54"/>
      <c r="B210" s="63"/>
      <c r="C210" s="46"/>
      <c r="D210" s="46"/>
      <c r="E210" s="46"/>
      <c r="F210" s="53"/>
      <c r="G210" s="53"/>
      <c r="H210" s="46"/>
      <c r="I210" s="17" t="s">
        <v>34</v>
      </c>
      <c r="J210" s="17" t="s">
        <v>35</v>
      </c>
      <c r="K210" s="17" t="s">
        <v>36</v>
      </c>
      <c r="L210" s="17" t="s">
        <v>37</v>
      </c>
      <c r="M210" s="46"/>
      <c r="N210" s="46"/>
      <c r="O210" s="46"/>
      <c r="P210" s="18"/>
    </row>
    <row r="211" spans="1:16" ht="24.95" customHeight="1" thickBot="1" x14ac:dyDescent="0.3">
      <c r="A211" s="54"/>
      <c r="B211" s="63"/>
      <c r="C211" s="46"/>
      <c r="D211" s="46"/>
      <c r="E211" s="13">
        <f>F209+G209+H211+M209+N209</f>
        <v>6000</v>
      </c>
      <c r="F211" s="49"/>
      <c r="G211" s="49"/>
      <c r="H211" s="13">
        <f>I211+J211+K211+L211</f>
        <v>1500</v>
      </c>
      <c r="I211" s="13">
        <v>0</v>
      </c>
      <c r="J211" s="17">
        <v>500</v>
      </c>
      <c r="K211" s="17">
        <v>1000</v>
      </c>
      <c r="L211" s="17">
        <v>0</v>
      </c>
      <c r="M211" s="46"/>
      <c r="N211" s="46"/>
      <c r="O211" s="46"/>
      <c r="P211" s="7"/>
    </row>
    <row r="212" spans="1:16" ht="24.95" customHeight="1" thickBot="1" x14ac:dyDescent="0.3">
      <c r="A212" s="54" t="s">
        <v>123</v>
      </c>
      <c r="B212" s="73" t="s">
        <v>124</v>
      </c>
      <c r="C212" s="13" t="s">
        <v>19</v>
      </c>
      <c r="D212" s="14" t="s">
        <v>20</v>
      </c>
      <c r="E212" s="20">
        <f>SUM(E213:E216)</f>
        <v>2000</v>
      </c>
      <c r="F212" s="20">
        <f>SUM(F213:F216)</f>
        <v>0</v>
      </c>
      <c r="G212" s="20">
        <f>SUM(G213:G216)</f>
        <v>500</v>
      </c>
      <c r="H212" s="57">
        <f>SUM(H213:L216)</f>
        <v>500</v>
      </c>
      <c r="I212" s="57"/>
      <c r="J212" s="57"/>
      <c r="K212" s="57"/>
      <c r="L212" s="57"/>
      <c r="M212" s="20">
        <f>SUM(M213:M216)</f>
        <v>500</v>
      </c>
      <c r="N212" s="20">
        <f>SUM(N213:N216)</f>
        <v>500</v>
      </c>
      <c r="O212" s="46" t="s">
        <v>125</v>
      </c>
      <c r="P212" s="7"/>
    </row>
    <row r="213" spans="1:16" ht="33" customHeight="1" thickBot="1" x14ac:dyDescent="0.3">
      <c r="A213" s="54"/>
      <c r="B213" s="73"/>
      <c r="C213" s="13" t="s">
        <v>19</v>
      </c>
      <c r="D213" s="14" t="s">
        <v>22</v>
      </c>
      <c r="E213" s="20">
        <f>SUM(F213:N213)</f>
        <v>0</v>
      </c>
      <c r="F213" s="20">
        <v>0</v>
      </c>
      <c r="G213" s="20">
        <v>0</v>
      </c>
      <c r="H213" s="57">
        <v>0</v>
      </c>
      <c r="I213" s="57"/>
      <c r="J213" s="57"/>
      <c r="K213" s="57"/>
      <c r="L213" s="57"/>
      <c r="M213" s="20">
        <v>0</v>
      </c>
      <c r="N213" s="20">
        <v>0</v>
      </c>
      <c r="O213" s="46"/>
      <c r="P213" s="7"/>
    </row>
    <row r="214" spans="1:16" ht="33" customHeight="1" thickBot="1" x14ac:dyDescent="0.3">
      <c r="A214" s="54"/>
      <c r="B214" s="73"/>
      <c r="C214" s="13" t="s">
        <v>19</v>
      </c>
      <c r="D214" s="14" t="s">
        <v>23</v>
      </c>
      <c r="E214" s="20">
        <f>SUM(F214:N214)</f>
        <v>0</v>
      </c>
      <c r="F214" s="20">
        <v>0</v>
      </c>
      <c r="G214" s="20">
        <v>0</v>
      </c>
      <c r="H214" s="57">
        <v>0</v>
      </c>
      <c r="I214" s="57"/>
      <c r="J214" s="57"/>
      <c r="K214" s="57"/>
      <c r="L214" s="57"/>
      <c r="M214" s="20">
        <v>0</v>
      </c>
      <c r="N214" s="20">
        <v>0</v>
      </c>
      <c r="O214" s="46"/>
      <c r="P214" s="7"/>
    </row>
    <row r="215" spans="1:16" ht="45" customHeight="1" thickBot="1" x14ac:dyDescent="0.3">
      <c r="A215" s="54"/>
      <c r="B215" s="73"/>
      <c r="C215" s="13" t="s">
        <v>19</v>
      </c>
      <c r="D215" s="14" t="s">
        <v>40</v>
      </c>
      <c r="E215" s="20">
        <f>SUM(F215:N215)</f>
        <v>2000</v>
      </c>
      <c r="F215" s="20">
        <v>0</v>
      </c>
      <c r="G215" s="20">
        <v>500</v>
      </c>
      <c r="H215" s="57">
        <v>500</v>
      </c>
      <c r="I215" s="57"/>
      <c r="J215" s="57"/>
      <c r="K215" s="57"/>
      <c r="L215" s="57"/>
      <c r="M215" s="20">
        <v>500</v>
      </c>
      <c r="N215" s="20">
        <v>500</v>
      </c>
      <c r="O215" s="46"/>
      <c r="P215" s="7"/>
    </row>
    <row r="216" spans="1:16" ht="24.95" customHeight="1" thickBot="1" x14ac:dyDescent="0.3">
      <c r="A216" s="54"/>
      <c r="B216" s="73"/>
      <c r="C216" s="13" t="s">
        <v>19</v>
      </c>
      <c r="D216" s="14" t="s">
        <v>25</v>
      </c>
      <c r="E216" s="20">
        <f>SUM(F216:N216)</f>
        <v>0</v>
      </c>
      <c r="F216" s="20">
        <v>0</v>
      </c>
      <c r="G216" s="20">
        <v>0</v>
      </c>
      <c r="H216" s="57">
        <v>0</v>
      </c>
      <c r="I216" s="57"/>
      <c r="J216" s="57"/>
      <c r="K216" s="57"/>
      <c r="L216" s="57"/>
      <c r="M216" s="20">
        <v>0</v>
      </c>
      <c r="N216" s="20">
        <v>0</v>
      </c>
      <c r="O216" s="46"/>
      <c r="P216" s="7"/>
    </row>
    <row r="217" spans="1:16" ht="24.95" customHeight="1" thickBot="1" x14ac:dyDescent="0.3">
      <c r="A217" s="54"/>
      <c r="B217" s="63" t="s">
        <v>126</v>
      </c>
      <c r="C217" s="46" t="s">
        <v>127</v>
      </c>
      <c r="D217" s="46" t="s">
        <v>127</v>
      </c>
      <c r="E217" s="46" t="s">
        <v>9</v>
      </c>
      <c r="F217" s="52">
        <v>0</v>
      </c>
      <c r="G217" s="52">
        <v>0</v>
      </c>
      <c r="H217" s="46" t="s">
        <v>46</v>
      </c>
      <c r="I217" s="65" t="s">
        <v>33</v>
      </c>
      <c r="J217" s="65"/>
      <c r="K217" s="65"/>
      <c r="L217" s="65"/>
      <c r="M217" s="46">
        <v>15</v>
      </c>
      <c r="N217" s="46">
        <v>15</v>
      </c>
      <c r="O217" s="46"/>
      <c r="P217" s="7"/>
    </row>
    <row r="218" spans="1:16" s="19" customFormat="1" ht="33" customHeight="1" thickBot="1" x14ac:dyDescent="0.3">
      <c r="A218" s="54"/>
      <c r="B218" s="63"/>
      <c r="C218" s="46"/>
      <c r="D218" s="46"/>
      <c r="E218" s="46"/>
      <c r="F218" s="53"/>
      <c r="G218" s="53"/>
      <c r="H218" s="46"/>
      <c r="I218" s="13" t="s">
        <v>128</v>
      </c>
      <c r="J218" s="17" t="s">
        <v>129</v>
      </c>
      <c r="K218" s="17" t="s">
        <v>130</v>
      </c>
      <c r="L218" s="17" t="s">
        <v>131</v>
      </c>
      <c r="M218" s="46"/>
      <c r="N218" s="46"/>
      <c r="O218" s="46"/>
      <c r="P218" s="62"/>
    </row>
    <row r="219" spans="1:16" ht="24.95" customHeight="1" thickBot="1" x14ac:dyDescent="0.3">
      <c r="A219" s="54"/>
      <c r="B219" s="63"/>
      <c r="C219" s="46"/>
      <c r="D219" s="46"/>
      <c r="E219" s="13">
        <f>F217+G217+H219+M217+N217</f>
        <v>45</v>
      </c>
      <c r="F219" s="49"/>
      <c r="G219" s="49"/>
      <c r="H219" s="13">
        <f>I219+J219+K219+L219</f>
        <v>15</v>
      </c>
      <c r="I219" s="13">
        <v>0</v>
      </c>
      <c r="J219" s="17">
        <v>0</v>
      </c>
      <c r="K219" s="17">
        <v>0</v>
      </c>
      <c r="L219" s="17">
        <v>15</v>
      </c>
      <c r="M219" s="46"/>
      <c r="N219" s="46"/>
      <c r="O219" s="46"/>
      <c r="P219" s="62"/>
    </row>
    <row r="220" spans="1:16" ht="23.1" customHeight="1" thickBot="1" x14ac:dyDescent="0.3">
      <c r="A220" s="54" t="s">
        <v>132</v>
      </c>
      <c r="B220" s="59" t="s">
        <v>133</v>
      </c>
      <c r="C220" s="13" t="s">
        <v>19</v>
      </c>
      <c r="D220" s="14" t="s">
        <v>20</v>
      </c>
      <c r="E220" s="15">
        <f>SUM(E221:E224)</f>
        <v>52072.825119999994</v>
      </c>
      <c r="F220" s="15">
        <f>SUM(F221:F224)</f>
        <v>7992.14995</v>
      </c>
      <c r="G220" s="15">
        <f>SUM(G221:G224)</f>
        <v>9748.2794000000013</v>
      </c>
      <c r="H220" s="50">
        <f>SUM(H221:L224)</f>
        <v>11487.265289999999</v>
      </c>
      <c r="I220" s="50"/>
      <c r="J220" s="50"/>
      <c r="K220" s="50"/>
      <c r="L220" s="50"/>
      <c r="M220" s="15">
        <f>SUM(M221:M224)</f>
        <v>11422.56524</v>
      </c>
      <c r="N220" s="15">
        <f>SUM(N221:N224)</f>
        <v>11422.56524</v>
      </c>
      <c r="O220" s="46" t="s">
        <v>134</v>
      </c>
      <c r="P220" s="7"/>
    </row>
    <row r="221" spans="1:16" ht="30.95" customHeight="1" thickBot="1" x14ac:dyDescent="0.3">
      <c r="A221" s="54"/>
      <c r="B221" s="60"/>
      <c r="C221" s="13" t="s">
        <v>19</v>
      </c>
      <c r="D221" s="14" t="s">
        <v>22</v>
      </c>
      <c r="E221" s="15">
        <f>SUM(F221:N221)</f>
        <v>0</v>
      </c>
      <c r="F221" s="15">
        <f>F226+F234+F242+F250+F258+F266+F274+F282+F290</f>
        <v>0</v>
      </c>
      <c r="G221" s="15">
        <f>G226+G234+G242+G250+G258+G266+G274+G282+G290</f>
        <v>0</v>
      </c>
      <c r="H221" s="93">
        <f>H226+H234+H242+H250+H258+H266+H274+H282+H290</f>
        <v>0</v>
      </c>
      <c r="I221" s="94"/>
      <c r="J221" s="94"/>
      <c r="K221" s="94"/>
      <c r="L221" s="94"/>
      <c r="M221" s="15">
        <f>M226+M234+M242+M250+M258+M266+M274+M282+M290</f>
        <v>0</v>
      </c>
      <c r="N221" s="15">
        <f>N226+N234+N242+N250+N258+N266+N274+N282+N290</f>
        <v>0</v>
      </c>
      <c r="O221" s="46"/>
      <c r="P221" s="7"/>
    </row>
    <row r="222" spans="1:16" ht="30.95" customHeight="1" thickBot="1" x14ac:dyDescent="0.3">
      <c r="A222" s="54"/>
      <c r="B222" s="60"/>
      <c r="C222" s="13" t="s">
        <v>19</v>
      </c>
      <c r="D222" s="14" t="s">
        <v>23</v>
      </c>
      <c r="E222" s="15">
        <f>SUM(F222:N222)</f>
        <v>6485.5380000000005</v>
      </c>
      <c r="F222" s="15">
        <f>F227+F235+F243+F251+F259+F267+F275+F283+F291</f>
        <v>1318</v>
      </c>
      <c r="G222" s="15">
        <f t="shared" ref="G222:H224" si="10">G227+G235+G243+G251+G259+G267+G275+G283+G291</f>
        <v>1318</v>
      </c>
      <c r="H222" s="50">
        <f t="shared" si="10"/>
        <v>1283.538</v>
      </c>
      <c r="I222" s="50"/>
      <c r="J222" s="50"/>
      <c r="K222" s="50"/>
      <c r="L222" s="50"/>
      <c r="M222" s="15">
        <f t="shared" ref="M222:N224" si="11">M227+M235+M243+M251+M259+M267+M275+M283+M291</f>
        <v>1283</v>
      </c>
      <c r="N222" s="15">
        <f t="shared" si="11"/>
        <v>1283</v>
      </c>
      <c r="O222" s="46"/>
      <c r="P222" s="7"/>
    </row>
    <row r="223" spans="1:16" ht="45" customHeight="1" thickBot="1" x14ac:dyDescent="0.3">
      <c r="A223" s="54"/>
      <c r="B223" s="60"/>
      <c r="C223" s="13" t="s">
        <v>19</v>
      </c>
      <c r="D223" s="14" t="s">
        <v>40</v>
      </c>
      <c r="E223" s="15">
        <f>SUM(F223:N223)</f>
        <v>45587.287119999994</v>
      </c>
      <c r="F223" s="15">
        <f>F228+F236+F244+F252+F260+F268+F276+F284+F292</f>
        <v>6674.14995</v>
      </c>
      <c r="G223" s="15">
        <f t="shared" si="10"/>
        <v>8430.2794000000013</v>
      </c>
      <c r="H223" s="50">
        <f t="shared" si="10"/>
        <v>10203.727289999999</v>
      </c>
      <c r="I223" s="50"/>
      <c r="J223" s="50"/>
      <c r="K223" s="50"/>
      <c r="L223" s="50"/>
      <c r="M223" s="15">
        <f t="shared" si="11"/>
        <v>10139.56524</v>
      </c>
      <c r="N223" s="15">
        <f t="shared" si="11"/>
        <v>10139.56524</v>
      </c>
      <c r="O223" s="46"/>
      <c r="P223" s="7"/>
    </row>
    <row r="224" spans="1:16" ht="23.1" customHeight="1" thickBot="1" x14ac:dyDescent="0.3">
      <c r="A224" s="54"/>
      <c r="B224" s="61"/>
      <c r="C224" s="13" t="s">
        <v>19</v>
      </c>
      <c r="D224" s="14" t="s">
        <v>25</v>
      </c>
      <c r="E224" s="15">
        <f>SUM(F224:N224)</f>
        <v>0</v>
      </c>
      <c r="F224" s="15">
        <f>F229+F237+F245+F253+F261+F269+F277+F285+F293</f>
        <v>0</v>
      </c>
      <c r="G224" s="15">
        <f t="shared" si="10"/>
        <v>0</v>
      </c>
      <c r="H224" s="50">
        <f t="shared" si="10"/>
        <v>0</v>
      </c>
      <c r="I224" s="50"/>
      <c r="J224" s="50"/>
      <c r="K224" s="50"/>
      <c r="L224" s="50"/>
      <c r="M224" s="15">
        <f t="shared" si="11"/>
        <v>0</v>
      </c>
      <c r="N224" s="15">
        <f t="shared" si="11"/>
        <v>0</v>
      </c>
      <c r="O224" s="46"/>
      <c r="P224" s="7"/>
    </row>
    <row r="225" spans="1:16" ht="23.1" customHeight="1" thickBot="1" x14ac:dyDescent="0.3">
      <c r="A225" s="54" t="s">
        <v>135</v>
      </c>
      <c r="B225" s="55" t="s">
        <v>136</v>
      </c>
      <c r="C225" s="13" t="s">
        <v>19</v>
      </c>
      <c r="D225" s="14" t="s">
        <v>20</v>
      </c>
      <c r="E225" s="15">
        <f>SUM(E226:E229)</f>
        <v>0</v>
      </c>
      <c r="F225" s="15">
        <f>SUM(F226:F229)</f>
        <v>0</v>
      </c>
      <c r="G225" s="15">
        <f>SUM(G226:G229)</f>
        <v>0</v>
      </c>
      <c r="H225" s="50">
        <f>SUM(H226:L229)</f>
        <v>0</v>
      </c>
      <c r="I225" s="50"/>
      <c r="J225" s="50"/>
      <c r="K225" s="50"/>
      <c r="L225" s="50"/>
      <c r="M225" s="15">
        <f>SUM(M226:M229)</f>
        <v>0</v>
      </c>
      <c r="N225" s="15">
        <f>SUM(N226:N229)</f>
        <v>0</v>
      </c>
      <c r="O225" s="46" t="s">
        <v>134</v>
      </c>
      <c r="P225" s="7"/>
    </row>
    <row r="226" spans="1:16" ht="30.95" customHeight="1" thickBot="1" x14ac:dyDescent="0.3">
      <c r="A226" s="54"/>
      <c r="B226" s="56"/>
      <c r="C226" s="31" t="s">
        <v>19</v>
      </c>
      <c r="D226" s="14" t="s">
        <v>137</v>
      </c>
      <c r="E226" s="15">
        <f>SUM(F226:N226)</f>
        <v>0</v>
      </c>
      <c r="F226" s="15">
        <v>0</v>
      </c>
      <c r="G226" s="15">
        <v>0</v>
      </c>
      <c r="H226" s="50">
        <v>0</v>
      </c>
      <c r="I226" s="50"/>
      <c r="J226" s="50"/>
      <c r="K226" s="50"/>
      <c r="L226" s="50"/>
      <c r="M226" s="15">
        <v>0</v>
      </c>
      <c r="N226" s="15">
        <v>0</v>
      </c>
      <c r="O226" s="46"/>
      <c r="P226" s="7"/>
    </row>
    <row r="227" spans="1:16" ht="30.95" customHeight="1" thickBot="1" x14ac:dyDescent="0.3">
      <c r="A227" s="54"/>
      <c r="B227" s="56"/>
      <c r="C227" s="31" t="s">
        <v>19</v>
      </c>
      <c r="D227" s="14" t="s">
        <v>23</v>
      </c>
      <c r="E227" s="15">
        <f>SUM(F227:N227)</f>
        <v>0</v>
      </c>
      <c r="F227" s="15">
        <v>0</v>
      </c>
      <c r="G227" s="15">
        <v>0</v>
      </c>
      <c r="H227" s="50">
        <v>0</v>
      </c>
      <c r="I227" s="50"/>
      <c r="J227" s="50"/>
      <c r="K227" s="50"/>
      <c r="L227" s="50"/>
      <c r="M227" s="15">
        <v>0</v>
      </c>
      <c r="N227" s="15">
        <v>0</v>
      </c>
      <c r="O227" s="46"/>
      <c r="P227" s="7"/>
    </row>
    <row r="228" spans="1:16" ht="45" customHeight="1" thickBot="1" x14ac:dyDescent="0.3">
      <c r="A228" s="54"/>
      <c r="B228" s="56"/>
      <c r="C228" s="13" t="s">
        <v>19</v>
      </c>
      <c r="D228" s="32" t="s">
        <v>24</v>
      </c>
      <c r="E228" s="15">
        <f>SUM(F228:N228)</f>
        <v>0</v>
      </c>
      <c r="F228" s="15">
        <v>0</v>
      </c>
      <c r="G228" s="15">
        <v>0</v>
      </c>
      <c r="H228" s="50">
        <v>0</v>
      </c>
      <c r="I228" s="50"/>
      <c r="J228" s="50"/>
      <c r="K228" s="50"/>
      <c r="L228" s="50"/>
      <c r="M228" s="15">
        <v>0</v>
      </c>
      <c r="N228" s="15">
        <v>0</v>
      </c>
      <c r="O228" s="46"/>
      <c r="P228" s="62"/>
    </row>
    <row r="229" spans="1:16" ht="23.1" customHeight="1" thickBot="1" x14ac:dyDescent="0.3">
      <c r="A229" s="54"/>
      <c r="B229" s="64"/>
      <c r="C229" s="13" t="s">
        <v>19</v>
      </c>
      <c r="D229" s="32" t="s">
        <v>25</v>
      </c>
      <c r="E229" s="15">
        <f>SUM(F229:N229)</f>
        <v>0</v>
      </c>
      <c r="F229" s="15">
        <v>0</v>
      </c>
      <c r="G229" s="15">
        <v>0</v>
      </c>
      <c r="H229" s="50">
        <v>0</v>
      </c>
      <c r="I229" s="50"/>
      <c r="J229" s="50"/>
      <c r="K229" s="50"/>
      <c r="L229" s="50"/>
      <c r="M229" s="15">
        <v>0</v>
      </c>
      <c r="N229" s="15">
        <v>0</v>
      </c>
      <c r="O229" s="46"/>
      <c r="P229" s="62"/>
    </row>
    <row r="230" spans="1:16" ht="23.1" customHeight="1" thickBot="1" x14ac:dyDescent="0.3">
      <c r="A230" s="54"/>
      <c r="B230" s="63" t="s">
        <v>138</v>
      </c>
      <c r="C230" s="46" t="s">
        <v>30</v>
      </c>
      <c r="D230" s="46" t="s">
        <v>30</v>
      </c>
      <c r="E230" s="46" t="s">
        <v>9</v>
      </c>
      <c r="F230" s="52">
        <v>0</v>
      </c>
      <c r="G230" s="52">
        <v>0</v>
      </c>
      <c r="H230" s="46" t="s">
        <v>112</v>
      </c>
      <c r="I230" s="46" t="s">
        <v>33</v>
      </c>
      <c r="J230" s="46"/>
      <c r="K230" s="46"/>
      <c r="L230" s="46"/>
      <c r="M230" s="46">
        <v>0</v>
      </c>
      <c r="N230" s="46">
        <v>0</v>
      </c>
      <c r="O230" s="46"/>
      <c r="P230" s="23"/>
    </row>
    <row r="231" spans="1:16" s="19" customFormat="1" ht="33" customHeight="1" thickBot="1" x14ac:dyDescent="0.3">
      <c r="A231" s="54"/>
      <c r="B231" s="63"/>
      <c r="C231" s="46"/>
      <c r="D231" s="46"/>
      <c r="E231" s="46"/>
      <c r="F231" s="53"/>
      <c r="G231" s="53"/>
      <c r="H231" s="46"/>
      <c r="I231" s="17" t="s">
        <v>34</v>
      </c>
      <c r="J231" s="17" t="s">
        <v>35</v>
      </c>
      <c r="K231" s="17" t="s">
        <v>36</v>
      </c>
      <c r="L231" s="17" t="s">
        <v>37</v>
      </c>
      <c r="M231" s="46"/>
      <c r="N231" s="46"/>
      <c r="O231" s="46"/>
      <c r="P231" s="18"/>
    </row>
    <row r="232" spans="1:16" ht="23.1" customHeight="1" thickBot="1" x14ac:dyDescent="0.3">
      <c r="A232" s="54"/>
      <c r="B232" s="63"/>
      <c r="C232" s="46"/>
      <c r="D232" s="46"/>
      <c r="E232" s="13">
        <f>G230+F230+H232+M230+N230</f>
        <v>0</v>
      </c>
      <c r="F232" s="49"/>
      <c r="G232" s="49"/>
      <c r="H232" s="13">
        <f>I232+J232+K232+L232</f>
        <v>0</v>
      </c>
      <c r="I232" s="13">
        <v>0</v>
      </c>
      <c r="J232" s="17">
        <v>0</v>
      </c>
      <c r="K232" s="17">
        <v>0</v>
      </c>
      <c r="L232" s="17">
        <v>0</v>
      </c>
      <c r="M232" s="46"/>
      <c r="N232" s="46"/>
      <c r="O232" s="46"/>
      <c r="P232" s="7"/>
    </row>
    <row r="233" spans="1:16" ht="23.1" customHeight="1" thickBot="1" x14ac:dyDescent="0.3">
      <c r="A233" s="54" t="s">
        <v>139</v>
      </c>
      <c r="B233" s="73" t="s">
        <v>140</v>
      </c>
      <c r="C233" s="13" t="s">
        <v>19</v>
      </c>
      <c r="D233" s="14" t="s">
        <v>20</v>
      </c>
      <c r="E233" s="15">
        <f>SUM(E234:E237)</f>
        <v>6598.1335300000001</v>
      </c>
      <c r="F233" s="15">
        <f>SUM(F234:F237)</f>
        <v>1318</v>
      </c>
      <c r="G233" s="15">
        <f>SUM(G234:G237)</f>
        <v>1430.5955300000001</v>
      </c>
      <c r="H233" s="50">
        <f>SUM(H234:L237)</f>
        <v>1283.538</v>
      </c>
      <c r="I233" s="50"/>
      <c r="J233" s="50"/>
      <c r="K233" s="50"/>
      <c r="L233" s="50"/>
      <c r="M233" s="15">
        <f>SUM(M234:M236)</f>
        <v>1283</v>
      </c>
      <c r="N233" s="15">
        <f>SUM(N234:N236)</f>
        <v>1283</v>
      </c>
      <c r="O233" s="46" t="s">
        <v>134</v>
      </c>
      <c r="P233" s="7"/>
    </row>
    <row r="234" spans="1:16" ht="30.95" customHeight="1" thickBot="1" x14ac:dyDescent="0.3">
      <c r="A234" s="54"/>
      <c r="B234" s="73"/>
      <c r="C234" s="13" t="s">
        <v>19</v>
      </c>
      <c r="D234" s="14" t="s">
        <v>22</v>
      </c>
      <c r="E234" s="15">
        <f>SUM(F234:N234)</f>
        <v>0</v>
      </c>
      <c r="F234" s="15">
        <v>0</v>
      </c>
      <c r="G234" s="15">
        <v>0</v>
      </c>
      <c r="H234" s="50">
        <v>0</v>
      </c>
      <c r="I234" s="50"/>
      <c r="J234" s="50"/>
      <c r="K234" s="50"/>
      <c r="L234" s="50"/>
      <c r="M234" s="15">
        <v>0</v>
      </c>
      <c r="N234" s="15">
        <v>0</v>
      </c>
      <c r="O234" s="46"/>
      <c r="P234" s="7"/>
    </row>
    <row r="235" spans="1:16" ht="30.95" customHeight="1" thickBot="1" x14ac:dyDescent="0.3">
      <c r="A235" s="54"/>
      <c r="B235" s="73"/>
      <c r="C235" s="13" t="s">
        <v>19</v>
      </c>
      <c r="D235" s="14" t="s">
        <v>23</v>
      </c>
      <c r="E235" s="15">
        <f>SUM(F235:N235)</f>
        <v>6485.5380000000005</v>
      </c>
      <c r="F235" s="15">
        <v>1318</v>
      </c>
      <c r="G235" s="15">
        <v>1318</v>
      </c>
      <c r="H235" s="91">
        <v>1283.538</v>
      </c>
      <c r="I235" s="92"/>
      <c r="J235" s="92"/>
      <c r="K235" s="92"/>
      <c r="L235" s="92"/>
      <c r="M235" s="15">
        <v>1283</v>
      </c>
      <c r="N235" s="15">
        <v>1283</v>
      </c>
      <c r="O235" s="46"/>
      <c r="P235" s="7"/>
    </row>
    <row r="236" spans="1:16" ht="45" customHeight="1" thickBot="1" x14ac:dyDescent="0.3">
      <c r="A236" s="54"/>
      <c r="B236" s="73"/>
      <c r="C236" s="13" t="s">
        <v>19</v>
      </c>
      <c r="D236" s="14" t="s">
        <v>24</v>
      </c>
      <c r="E236" s="15">
        <f>SUM(F236:N236)</f>
        <v>112.59553</v>
      </c>
      <c r="F236" s="15">
        <v>0</v>
      </c>
      <c r="G236" s="15">
        <v>112.59553</v>
      </c>
      <c r="H236" s="50">
        <v>0</v>
      </c>
      <c r="I236" s="50"/>
      <c r="J236" s="50"/>
      <c r="K236" s="50"/>
      <c r="L236" s="50"/>
      <c r="M236" s="15">
        <v>0</v>
      </c>
      <c r="N236" s="15">
        <v>0</v>
      </c>
      <c r="O236" s="46"/>
      <c r="P236" s="7"/>
    </row>
    <row r="237" spans="1:16" ht="23.1" customHeight="1" thickBot="1" x14ac:dyDescent="0.3">
      <c r="A237" s="54"/>
      <c r="B237" s="73"/>
      <c r="C237" s="13" t="s">
        <v>19</v>
      </c>
      <c r="D237" s="14" t="s">
        <v>25</v>
      </c>
      <c r="E237" s="15">
        <f>SUM(F237:N237)</f>
        <v>0</v>
      </c>
      <c r="F237" s="15">
        <v>0</v>
      </c>
      <c r="G237" s="15">
        <v>0</v>
      </c>
      <c r="H237" s="50">
        <v>0</v>
      </c>
      <c r="I237" s="50"/>
      <c r="J237" s="50"/>
      <c r="K237" s="50"/>
      <c r="L237" s="50"/>
      <c r="M237" s="15">
        <v>0</v>
      </c>
      <c r="N237" s="15">
        <v>0</v>
      </c>
      <c r="O237" s="46"/>
      <c r="P237" s="7"/>
    </row>
    <row r="238" spans="1:16" ht="24.95" customHeight="1" thickBot="1" x14ac:dyDescent="0.3">
      <c r="A238" s="54"/>
      <c r="B238" s="73" t="s">
        <v>141</v>
      </c>
      <c r="C238" s="65" t="s">
        <v>30</v>
      </c>
      <c r="D238" s="65" t="s">
        <v>30</v>
      </c>
      <c r="E238" s="65" t="s">
        <v>31</v>
      </c>
      <c r="F238" s="66">
        <v>100</v>
      </c>
      <c r="G238" s="66">
        <v>100</v>
      </c>
      <c r="H238" s="65" t="s">
        <v>112</v>
      </c>
      <c r="I238" s="65" t="s">
        <v>33</v>
      </c>
      <c r="J238" s="65"/>
      <c r="K238" s="65"/>
      <c r="L238" s="65"/>
      <c r="M238" s="65">
        <v>100</v>
      </c>
      <c r="N238" s="65">
        <v>100</v>
      </c>
      <c r="O238" s="46"/>
      <c r="P238" s="7"/>
    </row>
    <row r="239" spans="1:16" s="19" customFormat="1" ht="33" customHeight="1" thickBot="1" x14ac:dyDescent="0.3">
      <c r="A239" s="54"/>
      <c r="B239" s="73"/>
      <c r="C239" s="65"/>
      <c r="D239" s="65"/>
      <c r="E239" s="65"/>
      <c r="F239" s="67"/>
      <c r="G239" s="67"/>
      <c r="H239" s="65"/>
      <c r="I239" s="17" t="s">
        <v>34</v>
      </c>
      <c r="J239" s="17" t="s">
        <v>35</v>
      </c>
      <c r="K239" s="17" t="s">
        <v>36</v>
      </c>
      <c r="L239" s="17" t="s">
        <v>37</v>
      </c>
      <c r="M239" s="65"/>
      <c r="N239" s="65"/>
      <c r="O239" s="46"/>
      <c r="P239" s="18"/>
    </row>
    <row r="240" spans="1:16" ht="23.1" customHeight="1" thickBot="1" x14ac:dyDescent="0.3">
      <c r="A240" s="54"/>
      <c r="B240" s="73"/>
      <c r="C240" s="65"/>
      <c r="D240" s="65"/>
      <c r="E240" s="13">
        <v>100</v>
      </c>
      <c r="F240" s="68"/>
      <c r="G240" s="68"/>
      <c r="H240" s="13">
        <v>100</v>
      </c>
      <c r="I240" s="13">
        <v>100</v>
      </c>
      <c r="J240" s="13">
        <v>100</v>
      </c>
      <c r="K240" s="13">
        <v>100</v>
      </c>
      <c r="L240" s="13">
        <v>100</v>
      </c>
      <c r="M240" s="65"/>
      <c r="N240" s="65"/>
      <c r="O240" s="46"/>
      <c r="P240" s="7"/>
    </row>
    <row r="241" spans="1:16" ht="23.1" customHeight="1" thickBot="1" x14ac:dyDescent="0.3">
      <c r="A241" s="85" t="s">
        <v>142</v>
      </c>
      <c r="B241" s="80" t="s">
        <v>143</v>
      </c>
      <c r="C241" s="13" t="s">
        <v>19</v>
      </c>
      <c r="D241" s="14" t="s">
        <v>20</v>
      </c>
      <c r="E241" s="33">
        <f>SUM(E242:E245)</f>
        <v>0</v>
      </c>
      <c r="F241" s="20">
        <f>SUM(F242:F245)</f>
        <v>0</v>
      </c>
      <c r="G241" s="20">
        <f>SUM(G242:G245)</f>
        <v>0</v>
      </c>
      <c r="H241" s="77">
        <f>SUM(H242:L245)</f>
        <v>0</v>
      </c>
      <c r="I241" s="78"/>
      <c r="J241" s="78"/>
      <c r="K241" s="78"/>
      <c r="L241" s="79"/>
      <c r="M241" s="20">
        <f>SUM(M242:M245)</f>
        <v>0</v>
      </c>
      <c r="N241" s="20">
        <f>SUM(N242:N245)</f>
        <v>0</v>
      </c>
      <c r="O241" s="74" t="s">
        <v>134</v>
      </c>
      <c r="P241" s="7"/>
    </row>
    <row r="242" spans="1:16" ht="32.1" customHeight="1" thickBot="1" x14ac:dyDescent="0.3">
      <c r="A242" s="86"/>
      <c r="B242" s="81"/>
      <c r="C242" s="13" t="s">
        <v>19</v>
      </c>
      <c r="D242" s="14" t="s">
        <v>22</v>
      </c>
      <c r="E242" s="33">
        <f>SUM(G242:N242)</f>
        <v>0</v>
      </c>
      <c r="F242" s="20">
        <v>0</v>
      </c>
      <c r="G242" s="20">
        <v>0</v>
      </c>
      <c r="H242" s="77">
        <v>0</v>
      </c>
      <c r="I242" s="78"/>
      <c r="J242" s="78"/>
      <c r="K242" s="78"/>
      <c r="L242" s="79"/>
      <c r="M242" s="20">
        <v>0</v>
      </c>
      <c r="N242" s="20">
        <v>0</v>
      </c>
      <c r="O242" s="75"/>
      <c r="P242" s="7"/>
    </row>
    <row r="243" spans="1:16" ht="32.1" customHeight="1" thickBot="1" x14ac:dyDescent="0.3">
      <c r="A243" s="86"/>
      <c r="B243" s="81"/>
      <c r="C243" s="13" t="s">
        <v>19</v>
      </c>
      <c r="D243" s="14" t="s">
        <v>23</v>
      </c>
      <c r="E243" s="33">
        <f>SUM(G243:N243)</f>
        <v>0</v>
      </c>
      <c r="F243" s="20">
        <v>0</v>
      </c>
      <c r="G243" s="20">
        <v>0</v>
      </c>
      <c r="H243" s="77">
        <v>0</v>
      </c>
      <c r="I243" s="78"/>
      <c r="J243" s="78"/>
      <c r="K243" s="78"/>
      <c r="L243" s="79"/>
      <c r="M243" s="20">
        <v>0</v>
      </c>
      <c r="N243" s="20">
        <v>0</v>
      </c>
      <c r="O243" s="75"/>
      <c r="P243" s="7"/>
    </row>
    <row r="244" spans="1:16" ht="47.25" customHeight="1" thickBot="1" x14ac:dyDescent="0.3">
      <c r="A244" s="86"/>
      <c r="B244" s="81"/>
      <c r="C244" s="13" t="s">
        <v>19</v>
      </c>
      <c r="D244" s="14" t="s">
        <v>24</v>
      </c>
      <c r="E244" s="33">
        <f>SUM(G244:N244)</f>
        <v>0</v>
      </c>
      <c r="F244" s="20">
        <v>0</v>
      </c>
      <c r="G244" s="20">
        <v>0</v>
      </c>
      <c r="H244" s="77">
        <v>0</v>
      </c>
      <c r="I244" s="78"/>
      <c r="J244" s="78"/>
      <c r="K244" s="78"/>
      <c r="L244" s="79"/>
      <c r="M244" s="20">
        <v>0</v>
      </c>
      <c r="N244" s="20">
        <v>0</v>
      </c>
      <c r="O244" s="75"/>
      <c r="P244" s="7"/>
    </row>
    <row r="245" spans="1:16" ht="23.1" customHeight="1" thickBot="1" x14ac:dyDescent="0.3">
      <c r="A245" s="86"/>
      <c r="B245" s="82"/>
      <c r="C245" s="13" t="s">
        <v>19</v>
      </c>
      <c r="D245" s="14" t="s">
        <v>25</v>
      </c>
      <c r="E245" s="33">
        <f>SUM(G245:N245)</f>
        <v>0</v>
      </c>
      <c r="F245" s="20">
        <v>0</v>
      </c>
      <c r="G245" s="20">
        <v>0</v>
      </c>
      <c r="H245" s="77">
        <v>0</v>
      </c>
      <c r="I245" s="78"/>
      <c r="J245" s="78"/>
      <c r="K245" s="78"/>
      <c r="L245" s="79"/>
      <c r="M245" s="20">
        <v>0</v>
      </c>
      <c r="N245" s="20">
        <v>0</v>
      </c>
      <c r="O245" s="75"/>
      <c r="P245" s="7"/>
    </row>
    <row r="246" spans="1:16" ht="23.1" customHeight="1" thickBot="1" x14ac:dyDescent="0.3">
      <c r="A246" s="86"/>
      <c r="B246" s="80" t="s">
        <v>144</v>
      </c>
      <c r="C246" s="69" t="s">
        <v>30</v>
      </c>
      <c r="D246" s="69" t="s">
        <v>30</v>
      </c>
      <c r="E246" s="83" t="s">
        <v>31</v>
      </c>
      <c r="F246" s="69" t="s">
        <v>145</v>
      </c>
      <c r="G246" s="69" t="s">
        <v>145</v>
      </c>
      <c r="H246" s="69" t="s">
        <v>112</v>
      </c>
      <c r="I246" s="88" t="s">
        <v>33</v>
      </c>
      <c r="J246" s="89"/>
      <c r="K246" s="89"/>
      <c r="L246" s="90"/>
      <c r="M246" s="69" t="s">
        <v>145</v>
      </c>
      <c r="N246" s="69" t="s">
        <v>145</v>
      </c>
      <c r="O246" s="75"/>
      <c r="P246" s="7"/>
    </row>
    <row r="247" spans="1:16" s="19" customFormat="1" ht="42" customHeight="1" thickBot="1" x14ac:dyDescent="0.3">
      <c r="A247" s="86"/>
      <c r="B247" s="81"/>
      <c r="C247" s="70"/>
      <c r="D247" s="70"/>
      <c r="E247" s="84"/>
      <c r="F247" s="70"/>
      <c r="G247" s="70"/>
      <c r="H247" s="71"/>
      <c r="I247" s="13" t="s">
        <v>34</v>
      </c>
      <c r="J247" s="13" t="s">
        <v>35</v>
      </c>
      <c r="K247" s="13" t="s">
        <v>36</v>
      </c>
      <c r="L247" s="13" t="s">
        <v>37</v>
      </c>
      <c r="M247" s="70"/>
      <c r="N247" s="70"/>
      <c r="O247" s="75"/>
      <c r="P247" s="18"/>
    </row>
    <row r="248" spans="1:16" ht="23.1" customHeight="1" thickBot="1" x14ac:dyDescent="0.3">
      <c r="A248" s="87"/>
      <c r="B248" s="82"/>
      <c r="C248" s="71"/>
      <c r="D248" s="71"/>
      <c r="E248" s="34" t="s">
        <v>145</v>
      </c>
      <c r="F248" s="71"/>
      <c r="G248" s="71"/>
      <c r="H248" s="35" t="s">
        <v>145</v>
      </c>
      <c r="I248" s="35" t="s">
        <v>145</v>
      </c>
      <c r="J248" s="35" t="s">
        <v>145</v>
      </c>
      <c r="K248" s="35" t="s">
        <v>145</v>
      </c>
      <c r="L248" s="35" t="s">
        <v>145</v>
      </c>
      <c r="M248" s="71"/>
      <c r="N248" s="71"/>
      <c r="O248" s="76"/>
      <c r="P248" s="7"/>
    </row>
    <row r="249" spans="1:16" ht="23.1" customHeight="1" thickBot="1" x14ac:dyDescent="0.3">
      <c r="A249" s="54" t="s">
        <v>146</v>
      </c>
      <c r="B249" s="59" t="s">
        <v>147</v>
      </c>
      <c r="C249" s="13" t="s">
        <v>19</v>
      </c>
      <c r="D249" s="14" t="s">
        <v>20</v>
      </c>
      <c r="E249" s="15">
        <f>SUM(E250:E253)</f>
        <v>45474.691590000002</v>
      </c>
      <c r="F249" s="15">
        <f>SUM(F250:F253)</f>
        <v>6674.14995</v>
      </c>
      <c r="G249" s="15">
        <f>SUM(G250:G253)</f>
        <v>8317.6838700000008</v>
      </c>
      <c r="H249" s="50">
        <f>SUM(H250:L253)</f>
        <v>10203.727289999999</v>
      </c>
      <c r="I249" s="50"/>
      <c r="J249" s="50"/>
      <c r="K249" s="50"/>
      <c r="L249" s="50"/>
      <c r="M249" s="15">
        <f>SUM(M250:M253)</f>
        <v>10139.56524</v>
      </c>
      <c r="N249" s="15">
        <f>SUM(N250:N253)</f>
        <v>10139.56524</v>
      </c>
      <c r="O249" s="46" t="s">
        <v>134</v>
      </c>
      <c r="P249" s="7"/>
    </row>
    <row r="250" spans="1:16" ht="33" customHeight="1" thickBot="1" x14ac:dyDescent="0.3">
      <c r="A250" s="54"/>
      <c r="B250" s="60"/>
      <c r="C250" s="13" t="s">
        <v>19</v>
      </c>
      <c r="D250" s="14" t="s">
        <v>22</v>
      </c>
      <c r="E250" s="15">
        <f>SUM(F250:N250)</f>
        <v>0</v>
      </c>
      <c r="F250" s="15">
        <v>0</v>
      </c>
      <c r="G250" s="15">
        <v>0</v>
      </c>
      <c r="H250" s="50">
        <v>0</v>
      </c>
      <c r="I250" s="50"/>
      <c r="J250" s="50"/>
      <c r="K250" s="50"/>
      <c r="L250" s="50"/>
      <c r="M250" s="15">
        <v>0</v>
      </c>
      <c r="N250" s="15">
        <v>0</v>
      </c>
      <c r="O250" s="46"/>
      <c r="P250" s="7"/>
    </row>
    <row r="251" spans="1:16" ht="33" customHeight="1" thickBot="1" x14ac:dyDescent="0.3">
      <c r="A251" s="54"/>
      <c r="B251" s="60"/>
      <c r="C251" s="13" t="s">
        <v>19</v>
      </c>
      <c r="D251" s="14" t="s">
        <v>23</v>
      </c>
      <c r="E251" s="15">
        <f>SUM(F251:N251)</f>
        <v>0</v>
      </c>
      <c r="F251" s="15">
        <v>0</v>
      </c>
      <c r="G251" s="15">
        <v>0</v>
      </c>
      <c r="H251" s="50">
        <v>0</v>
      </c>
      <c r="I251" s="50"/>
      <c r="J251" s="50"/>
      <c r="K251" s="50"/>
      <c r="L251" s="50"/>
      <c r="M251" s="15">
        <v>0</v>
      </c>
      <c r="N251" s="15">
        <v>0</v>
      </c>
      <c r="O251" s="46"/>
      <c r="P251" s="7"/>
    </row>
    <row r="252" spans="1:16" ht="52.5" customHeight="1" thickBot="1" x14ac:dyDescent="0.3">
      <c r="A252" s="54"/>
      <c r="B252" s="60"/>
      <c r="C252" s="13" t="s">
        <v>19</v>
      </c>
      <c r="D252" s="14" t="s">
        <v>24</v>
      </c>
      <c r="E252" s="15">
        <f>SUM(F252:N252)</f>
        <v>45474.691590000002</v>
      </c>
      <c r="F252" s="15">
        <v>6674.14995</v>
      </c>
      <c r="G252" s="15">
        <v>8317.6838700000008</v>
      </c>
      <c r="H252" s="72">
        <f>8127.5533+2010.38234+65.79165</f>
        <v>10203.727289999999</v>
      </c>
      <c r="I252" s="72"/>
      <c r="J252" s="72"/>
      <c r="K252" s="72"/>
      <c r="L252" s="72"/>
      <c r="M252" s="15">
        <f>8129.1829+2010.38234</f>
        <v>10139.56524</v>
      </c>
      <c r="N252" s="15">
        <f>8129.1829+2010.38234</f>
        <v>10139.56524</v>
      </c>
      <c r="O252" s="46"/>
      <c r="P252" s="7"/>
    </row>
    <row r="253" spans="1:16" ht="23.1" customHeight="1" thickBot="1" x14ac:dyDescent="0.3">
      <c r="A253" s="54"/>
      <c r="B253" s="61"/>
      <c r="C253" s="13" t="s">
        <v>19</v>
      </c>
      <c r="D253" s="14" t="s">
        <v>25</v>
      </c>
      <c r="E253" s="15">
        <f>SUM(F253:N253)</f>
        <v>0</v>
      </c>
      <c r="F253" s="15">
        <v>0</v>
      </c>
      <c r="G253" s="15">
        <v>0</v>
      </c>
      <c r="H253" s="50">
        <v>0</v>
      </c>
      <c r="I253" s="50"/>
      <c r="J253" s="50"/>
      <c r="K253" s="50"/>
      <c r="L253" s="50"/>
      <c r="M253" s="15">
        <v>0</v>
      </c>
      <c r="N253" s="15">
        <v>0</v>
      </c>
      <c r="O253" s="46"/>
      <c r="P253" s="7"/>
    </row>
    <row r="254" spans="1:16" ht="23.1" customHeight="1" thickBot="1" x14ac:dyDescent="0.3">
      <c r="A254" s="54"/>
      <c r="B254" s="73" t="s">
        <v>148</v>
      </c>
      <c r="C254" s="65" t="s">
        <v>30</v>
      </c>
      <c r="D254" s="65" t="s">
        <v>30</v>
      </c>
      <c r="E254" s="65" t="s">
        <v>31</v>
      </c>
      <c r="F254" s="66">
        <v>1</v>
      </c>
      <c r="G254" s="66">
        <v>1</v>
      </c>
      <c r="H254" s="65" t="s">
        <v>112</v>
      </c>
      <c r="I254" s="46" t="s">
        <v>33</v>
      </c>
      <c r="J254" s="46"/>
      <c r="K254" s="46"/>
      <c r="L254" s="46"/>
      <c r="M254" s="46">
        <v>1</v>
      </c>
      <c r="N254" s="46">
        <v>1</v>
      </c>
      <c r="O254" s="46"/>
      <c r="P254" s="7"/>
    </row>
    <row r="255" spans="1:16" s="19" customFormat="1" ht="33" customHeight="1" thickBot="1" x14ac:dyDescent="0.3">
      <c r="A255" s="54"/>
      <c r="B255" s="73"/>
      <c r="C255" s="65"/>
      <c r="D255" s="65"/>
      <c r="E255" s="65"/>
      <c r="F255" s="67"/>
      <c r="G255" s="67"/>
      <c r="H255" s="65"/>
      <c r="I255" s="17" t="s">
        <v>34</v>
      </c>
      <c r="J255" s="17" t="s">
        <v>35</v>
      </c>
      <c r="K255" s="17" t="s">
        <v>36</v>
      </c>
      <c r="L255" s="17" t="s">
        <v>37</v>
      </c>
      <c r="M255" s="46"/>
      <c r="N255" s="46"/>
      <c r="O255" s="46"/>
      <c r="P255" s="18"/>
    </row>
    <row r="256" spans="1:16" ht="23.1" customHeight="1" thickBot="1" x14ac:dyDescent="0.3">
      <c r="A256" s="54"/>
      <c r="B256" s="73"/>
      <c r="C256" s="65"/>
      <c r="D256" s="65"/>
      <c r="E256" s="13">
        <v>1</v>
      </c>
      <c r="F256" s="68"/>
      <c r="G256" s="68"/>
      <c r="H256" s="13">
        <v>1</v>
      </c>
      <c r="I256" s="13">
        <v>1</v>
      </c>
      <c r="J256" s="17">
        <v>1</v>
      </c>
      <c r="K256" s="17">
        <v>1</v>
      </c>
      <c r="L256" s="17">
        <v>1</v>
      </c>
      <c r="M256" s="46"/>
      <c r="N256" s="46"/>
      <c r="O256" s="46"/>
      <c r="P256" s="7"/>
    </row>
    <row r="257" spans="1:16" ht="23.1" customHeight="1" thickBot="1" x14ac:dyDescent="0.3">
      <c r="A257" s="54" t="s">
        <v>149</v>
      </c>
      <c r="B257" s="59" t="s">
        <v>150</v>
      </c>
      <c r="C257" s="13" t="s">
        <v>19</v>
      </c>
      <c r="D257" s="14" t="s">
        <v>20</v>
      </c>
      <c r="E257" s="20">
        <f>SUM(E258:E261)</f>
        <v>0</v>
      </c>
      <c r="F257" s="20">
        <f>SUM(F258:F261)</f>
        <v>0</v>
      </c>
      <c r="G257" s="20">
        <f>SUM(G258:G261)</f>
        <v>0</v>
      </c>
      <c r="H257" s="57">
        <f>SUM(H258:L261)</f>
        <v>0</v>
      </c>
      <c r="I257" s="57"/>
      <c r="J257" s="57"/>
      <c r="K257" s="57"/>
      <c r="L257" s="57"/>
      <c r="M257" s="20">
        <f>SUM(M258:M261)</f>
        <v>0</v>
      </c>
      <c r="N257" s="20">
        <f>SUM(N258:N261)</f>
        <v>0</v>
      </c>
      <c r="O257" s="46" t="s">
        <v>134</v>
      </c>
      <c r="P257" s="7"/>
    </row>
    <row r="258" spans="1:16" ht="33" customHeight="1" thickBot="1" x14ac:dyDescent="0.3">
      <c r="A258" s="54"/>
      <c r="B258" s="60"/>
      <c r="C258" s="13" t="s">
        <v>19</v>
      </c>
      <c r="D258" s="14" t="s">
        <v>22</v>
      </c>
      <c r="E258" s="20">
        <f>SUM(G258:N258)</f>
        <v>0</v>
      </c>
      <c r="F258" s="20">
        <v>0</v>
      </c>
      <c r="G258" s="20">
        <v>0</v>
      </c>
      <c r="H258" s="57">
        <v>0</v>
      </c>
      <c r="I258" s="57"/>
      <c r="J258" s="57"/>
      <c r="K258" s="57"/>
      <c r="L258" s="57"/>
      <c r="M258" s="20">
        <v>0</v>
      </c>
      <c r="N258" s="20">
        <v>0</v>
      </c>
      <c r="O258" s="46"/>
      <c r="P258" s="7"/>
    </row>
    <row r="259" spans="1:16" ht="33" customHeight="1" thickBot="1" x14ac:dyDescent="0.3">
      <c r="A259" s="54"/>
      <c r="B259" s="60"/>
      <c r="C259" s="13" t="s">
        <v>19</v>
      </c>
      <c r="D259" s="14" t="s">
        <v>23</v>
      </c>
      <c r="E259" s="20">
        <f>SUM(G259:N259)</f>
        <v>0</v>
      </c>
      <c r="F259" s="20">
        <v>0</v>
      </c>
      <c r="G259" s="20">
        <v>0</v>
      </c>
      <c r="H259" s="57">
        <v>0</v>
      </c>
      <c r="I259" s="57"/>
      <c r="J259" s="57"/>
      <c r="K259" s="57"/>
      <c r="L259" s="57"/>
      <c r="M259" s="20">
        <v>0</v>
      </c>
      <c r="N259" s="20">
        <v>0</v>
      </c>
      <c r="O259" s="46"/>
      <c r="P259" s="7"/>
    </row>
    <row r="260" spans="1:16" ht="45" customHeight="1" thickBot="1" x14ac:dyDescent="0.3">
      <c r="A260" s="54"/>
      <c r="B260" s="60"/>
      <c r="C260" s="13" t="s">
        <v>19</v>
      </c>
      <c r="D260" s="14" t="s">
        <v>40</v>
      </c>
      <c r="E260" s="20">
        <f>SUM(G260:N260)</f>
        <v>0</v>
      </c>
      <c r="F260" s="20">
        <v>0</v>
      </c>
      <c r="G260" s="20">
        <v>0</v>
      </c>
      <c r="H260" s="57">
        <v>0</v>
      </c>
      <c r="I260" s="57"/>
      <c r="J260" s="57"/>
      <c r="K260" s="57"/>
      <c r="L260" s="57"/>
      <c r="M260" s="20">
        <v>0</v>
      </c>
      <c r="N260" s="20">
        <v>0</v>
      </c>
      <c r="O260" s="46"/>
      <c r="P260" s="7"/>
    </row>
    <row r="261" spans="1:16" ht="23.1" customHeight="1" thickBot="1" x14ac:dyDescent="0.3">
      <c r="A261" s="54"/>
      <c r="B261" s="61"/>
      <c r="C261" s="13" t="s">
        <v>19</v>
      </c>
      <c r="D261" s="14" t="s">
        <v>25</v>
      </c>
      <c r="E261" s="20">
        <f>SUM(G261:N261)</f>
        <v>0</v>
      </c>
      <c r="F261" s="20">
        <v>0</v>
      </c>
      <c r="G261" s="20">
        <v>0</v>
      </c>
      <c r="H261" s="57">
        <v>0</v>
      </c>
      <c r="I261" s="57"/>
      <c r="J261" s="57"/>
      <c r="K261" s="57"/>
      <c r="L261" s="57"/>
      <c r="M261" s="20">
        <v>0</v>
      </c>
      <c r="N261" s="20">
        <v>0</v>
      </c>
      <c r="O261" s="46"/>
      <c r="P261" s="7"/>
    </row>
    <row r="262" spans="1:16" ht="23.1" customHeight="1" thickBot="1" x14ac:dyDescent="0.3">
      <c r="A262" s="54"/>
      <c r="B262" s="63" t="s">
        <v>144</v>
      </c>
      <c r="C262" s="46" t="s">
        <v>30</v>
      </c>
      <c r="D262" s="46" t="s">
        <v>30</v>
      </c>
      <c r="E262" s="46" t="s">
        <v>31</v>
      </c>
      <c r="F262" s="52" t="s">
        <v>145</v>
      </c>
      <c r="G262" s="52" t="s">
        <v>145</v>
      </c>
      <c r="H262" s="46" t="s">
        <v>112</v>
      </c>
      <c r="I262" s="46" t="s">
        <v>33</v>
      </c>
      <c r="J262" s="46"/>
      <c r="K262" s="46"/>
      <c r="L262" s="46"/>
      <c r="M262" s="46" t="s">
        <v>145</v>
      </c>
      <c r="N262" s="46" t="s">
        <v>145</v>
      </c>
      <c r="O262" s="46"/>
      <c r="P262" s="7"/>
    </row>
    <row r="263" spans="1:16" s="19" customFormat="1" ht="33" customHeight="1" thickBot="1" x14ac:dyDescent="0.3">
      <c r="A263" s="54"/>
      <c r="B263" s="63"/>
      <c r="C263" s="46"/>
      <c r="D263" s="46"/>
      <c r="E263" s="46"/>
      <c r="F263" s="53"/>
      <c r="G263" s="53"/>
      <c r="H263" s="46"/>
      <c r="I263" s="17" t="s">
        <v>34</v>
      </c>
      <c r="J263" s="17" t="s">
        <v>35</v>
      </c>
      <c r="K263" s="17" t="s">
        <v>36</v>
      </c>
      <c r="L263" s="17" t="s">
        <v>37</v>
      </c>
      <c r="M263" s="46"/>
      <c r="N263" s="46"/>
      <c r="O263" s="46"/>
      <c r="P263" s="18"/>
    </row>
    <row r="264" spans="1:16" ht="23.1" customHeight="1" thickBot="1" x14ac:dyDescent="0.3">
      <c r="A264" s="54"/>
      <c r="B264" s="63"/>
      <c r="C264" s="46"/>
      <c r="D264" s="46"/>
      <c r="E264" s="35" t="s">
        <v>145</v>
      </c>
      <c r="F264" s="49"/>
      <c r="G264" s="49"/>
      <c r="H264" s="35" t="s">
        <v>145</v>
      </c>
      <c r="I264" s="35" t="s">
        <v>145</v>
      </c>
      <c r="J264" s="35" t="s">
        <v>145</v>
      </c>
      <c r="K264" s="35" t="s">
        <v>145</v>
      </c>
      <c r="L264" s="35" t="s">
        <v>145</v>
      </c>
      <c r="M264" s="46"/>
      <c r="N264" s="46"/>
      <c r="O264" s="46"/>
      <c r="P264" s="7"/>
    </row>
    <row r="265" spans="1:16" ht="23.1" customHeight="1" thickBot="1" x14ac:dyDescent="0.3">
      <c r="A265" s="54" t="s">
        <v>151</v>
      </c>
      <c r="B265" s="59" t="s">
        <v>152</v>
      </c>
      <c r="C265" s="13" t="s">
        <v>19</v>
      </c>
      <c r="D265" s="14" t="s">
        <v>20</v>
      </c>
      <c r="E265" s="20">
        <f>SUM(E266:E269)</f>
        <v>0</v>
      </c>
      <c r="F265" s="20">
        <f>SUM(F266:F269)</f>
        <v>0</v>
      </c>
      <c r="G265" s="20">
        <f>SUM(G266:G269)</f>
        <v>0</v>
      </c>
      <c r="H265" s="57">
        <f>SUM(H266:L269)</f>
        <v>0</v>
      </c>
      <c r="I265" s="57"/>
      <c r="J265" s="57"/>
      <c r="K265" s="57"/>
      <c r="L265" s="57"/>
      <c r="M265" s="20">
        <f>SUM(M266:M269)</f>
        <v>0</v>
      </c>
      <c r="N265" s="20">
        <f>SUM(N266:N269)</f>
        <v>0</v>
      </c>
      <c r="O265" s="46" t="s">
        <v>134</v>
      </c>
      <c r="P265" s="7"/>
    </row>
    <row r="266" spans="1:16" ht="33" customHeight="1" thickBot="1" x14ac:dyDescent="0.3">
      <c r="A266" s="54"/>
      <c r="B266" s="60"/>
      <c r="C266" s="13" t="s">
        <v>19</v>
      </c>
      <c r="D266" s="14" t="s">
        <v>22</v>
      </c>
      <c r="E266" s="20">
        <f>SUM(G266:N266)</f>
        <v>0</v>
      </c>
      <c r="F266" s="20">
        <v>0</v>
      </c>
      <c r="G266" s="20">
        <v>0</v>
      </c>
      <c r="H266" s="57">
        <v>0</v>
      </c>
      <c r="I266" s="57"/>
      <c r="J266" s="57"/>
      <c r="K266" s="57"/>
      <c r="L266" s="57"/>
      <c r="M266" s="20">
        <v>0</v>
      </c>
      <c r="N266" s="20">
        <v>0</v>
      </c>
      <c r="O266" s="46"/>
      <c r="P266" s="7"/>
    </row>
    <row r="267" spans="1:16" ht="33" customHeight="1" thickBot="1" x14ac:dyDescent="0.3">
      <c r="A267" s="54"/>
      <c r="B267" s="60"/>
      <c r="C267" s="13" t="s">
        <v>19</v>
      </c>
      <c r="D267" s="14" t="s">
        <v>23</v>
      </c>
      <c r="E267" s="20">
        <f>SUM(G267:N267)</f>
        <v>0</v>
      </c>
      <c r="F267" s="20">
        <v>0</v>
      </c>
      <c r="G267" s="20">
        <v>0</v>
      </c>
      <c r="H267" s="57">
        <v>0</v>
      </c>
      <c r="I267" s="57"/>
      <c r="J267" s="57"/>
      <c r="K267" s="57"/>
      <c r="L267" s="57"/>
      <c r="M267" s="20">
        <v>0</v>
      </c>
      <c r="N267" s="20">
        <v>0</v>
      </c>
      <c r="O267" s="46"/>
      <c r="P267" s="7"/>
    </row>
    <row r="268" spans="1:16" ht="45" customHeight="1" thickBot="1" x14ac:dyDescent="0.3">
      <c r="A268" s="54"/>
      <c r="B268" s="60"/>
      <c r="C268" s="13" t="s">
        <v>19</v>
      </c>
      <c r="D268" s="14" t="s">
        <v>40</v>
      </c>
      <c r="E268" s="20">
        <f>SUM(G268:N268)</f>
        <v>0</v>
      </c>
      <c r="F268" s="20">
        <v>0</v>
      </c>
      <c r="G268" s="20">
        <v>0</v>
      </c>
      <c r="H268" s="57">
        <v>0</v>
      </c>
      <c r="I268" s="57"/>
      <c r="J268" s="57"/>
      <c r="K268" s="57"/>
      <c r="L268" s="57"/>
      <c r="M268" s="20">
        <v>0</v>
      </c>
      <c r="N268" s="20">
        <v>0</v>
      </c>
      <c r="O268" s="46"/>
      <c r="P268" s="7"/>
    </row>
    <row r="269" spans="1:16" ht="23.1" customHeight="1" thickBot="1" x14ac:dyDescent="0.3">
      <c r="A269" s="54"/>
      <c r="B269" s="61"/>
      <c r="C269" s="13" t="s">
        <v>19</v>
      </c>
      <c r="D269" s="14" t="s">
        <v>25</v>
      </c>
      <c r="E269" s="20">
        <f>SUM(G269:N269)</f>
        <v>0</v>
      </c>
      <c r="F269" s="20">
        <v>0</v>
      </c>
      <c r="G269" s="20">
        <v>0</v>
      </c>
      <c r="H269" s="57">
        <v>0</v>
      </c>
      <c r="I269" s="57"/>
      <c r="J269" s="57"/>
      <c r="K269" s="57"/>
      <c r="L269" s="57"/>
      <c r="M269" s="20">
        <v>0</v>
      </c>
      <c r="N269" s="20">
        <v>0</v>
      </c>
      <c r="O269" s="46"/>
      <c r="P269" s="7"/>
    </row>
    <row r="270" spans="1:16" ht="23.1" customHeight="1" thickBot="1" x14ac:dyDescent="0.3">
      <c r="A270" s="54"/>
      <c r="B270" s="63" t="s">
        <v>144</v>
      </c>
      <c r="C270" s="46" t="s">
        <v>30</v>
      </c>
      <c r="D270" s="46" t="s">
        <v>30</v>
      </c>
      <c r="E270" s="46" t="s">
        <v>31</v>
      </c>
      <c r="F270" s="52" t="s">
        <v>145</v>
      </c>
      <c r="G270" s="52" t="s">
        <v>145</v>
      </c>
      <c r="H270" s="46" t="s">
        <v>112</v>
      </c>
      <c r="I270" s="46" t="s">
        <v>33</v>
      </c>
      <c r="J270" s="46"/>
      <c r="K270" s="46"/>
      <c r="L270" s="46"/>
      <c r="M270" s="46" t="s">
        <v>145</v>
      </c>
      <c r="N270" s="46" t="s">
        <v>145</v>
      </c>
      <c r="O270" s="46"/>
      <c r="P270" s="7"/>
    </row>
    <row r="271" spans="1:16" s="19" customFormat="1" ht="33" customHeight="1" thickBot="1" x14ac:dyDescent="0.3">
      <c r="A271" s="54"/>
      <c r="B271" s="63"/>
      <c r="C271" s="46"/>
      <c r="D271" s="46"/>
      <c r="E271" s="46"/>
      <c r="F271" s="53"/>
      <c r="G271" s="53"/>
      <c r="H271" s="46"/>
      <c r="I271" s="17" t="s">
        <v>34</v>
      </c>
      <c r="J271" s="17" t="s">
        <v>35</v>
      </c>
      <c r="K271" s="17" t="s">
        <v>36</v>
      </c>
      <c r="L271" s="17" t="s">
        <v>37</v>
      </c>
      <c r="M271" s="46"/>
      <c r="N271" s="46"/>
      <c r="O271" s="46"/>
      <c r="P271" s="18"/>
    </row>
    <row r="272" spans="1:16" ht="23.1" customHeight="1" thickBot="1" x14ac:dyDescent="0.3">
      <c r="A272" s="54"/>
      <c r="B272" s="63"/>
      <c r="C272" s="46"/>
      <c r="D272" s="46"/>
      <c r="E272" s="35" t="s">
        <v>145</v>
      </c>
      <c r="F272" s="49"/>
      <c r="G272" s="49"/>
      <c r="H272" s="35" t="s">
        <v>145</v>
      </c>
      <c r="I272" s="35" t="s">
        <v>145</v>
      </c>
      <c r="J272" s="35" t="s">
        <v>145</v>
      </c>
      <c r="K272" s="35" t="s">
        <v>145</v>
      </c>
      <c r="L272" s="35" t="s">
        <v>145</v>
      </c>
      <c r="M272" s="46"/>
      <c r="N272" s="46"/>
      <c r="O272" s="46"/>
      <c r="P272" s="7"/>
    </row>
    <row r="273" spans="1:16" ht="23.1" customHeight="1" thickBot="1" x14ac:dyDescent="0.3">
      <c r="A273" s="54" t="s">
        <v>153</v>
      </c>
      <c r="B273" s="55" t="s">
        <v>154</v>
      </c>
      <c r="C273" s="13" t="s">
        <v>19</v>
      </c>
      <c r="D273" s="14" t="s">
        <v>20</v>
      </c>
      <c r="E273" s="20">
        <f>SUM(E274:E277)</f>
        <v>0</v>
      </c>
      <c r="F273" s="20">
        <f>SUM(F274:F277)</f>
        <v>0</v>
      </c>
      <c r="G273" s="20">
        <f>SUM(G274:G277)</f>
        <v>0</v>
      </c>
      <c r="H273" s="57">
        <f>SUM(H274:L277)</f>
        <v>0</v>
      </c>
      <c r="I273" s="57"/>
      <c r="J273" s="57"/>
      <c r="K273" s="57"/>
      <c r="L273" s="57"/>
      <c r="M273" s="20">
        <f>SUM(M274:M277)</f>
        <v>0</v>
      </c>
      <c r="N273" s="20">
        <f>SUM(N274:N277)</f>
        <v>0</v>
      </c>
      <c r="O273" s="46" t="s">
        <v>134</v>
      </c>
      <c r="P273" s="7"/>
    </row>
    <row r="274" spans="1:16" ht="33" customHeight="1" thickBot="1" x14ac:dyDescent="0.3">
      <c r="A274" s="54"/>
      <c r="B274" s="56"/>
      <c r="C274" s="13" t="s">
        <v>19</v>
      </c>
      <c r="D274" s="14" t="s">
        <v>22</v>
      </c>
      <c r="E274" s="20">
        <f>SUM(G274:N274)</f>
        <v>0</v>
      </c>
      <c r="F274" s="20">
        <v>0</v>
      </c>
      <c r="G274" s="20">
        <v>0</v>
      </c>
      <c r="H274" s="57">
        <v>0</v>
      </c>
      <c r="I274" s="57"/>
      <c r="J274" s="57"/>
      <c r="K274" s="57"/>
      <c r="L274" s="57"/>
      <c r="M274" s="20">
        <v>0</v>
      </c>
      <c r="N274" s="20">
        <v>0</v>
      </c>
      <c r="O274" s="46"/>
      <c r="P274" s="7"/>
    </row>
    <row r="275" spans="1:16" ht="33" customHeight="1" thickBot="1" x14ac:dyDescent="0.3">
      <c r="A275" s="54"/>
      <c r="B275" s="56"/>
      <c r="C275" s="13" t="s">
        <v>19</v>
      </c>
      <c r="D275" s="14" t="s">
        <v>23</v>
      </c>
      <c r="E275" s="20">
        <f>SUM(G275:N275)</f>
        <v>0</v>
      </c>
      <c r="F275" s="20">
        <v>0</v>
      </c>
      <c r="G275" s="20">
        <v>0</v>
      </c>
      <c r="H275" s="57">
        <v>0</v>
      </c>
      <c r="I275" s="57"/>
      <c r="J275" s="57"/>
      <c r="K275" s="57"/>
      <c r="L275" s="57"/>
      <c r="M275" s="20">
        <v>0</v>
      </c>
      <c r="N275" s="20">
        <v>0</v>
      </c>
      <c r="O275" s="46"/>
      <c r="P275" s="7"/>
    </row>
    <row r="276" spans="1:16" ht="45" customHeight="1" thickBot="1" x14ac:dyDescent="0.3">
      <c r="A276" s="54"/>
      <c r="B276" s="56"/>
      <c r="C276" s="13" t="s">
        <v>19</v>
      </c>
      <c r="D276" s="14" t="s">
        <v>24</v>
      </c>
      <c r="E276" s="20">
        <f>SUM(G276:N276)</f>
        <v>0</v>
      </c>
      <c r="F276" s="20">
        <v>0</v>
      </c>
      <c r="G276" s="20">
        <v>0</v>
      </c>
      <c r="H276" s="57">
        <v>0</v>
      </c>
      <c r="I276" s="57"/>
      <c r="J276" s="57"/>
      <c r="K276" s="57"/>
      <c r="L276" s="57"/>
      <c r="M276" s="20">
        <v>0</v>
      </c>
      <c r="N276" s="20">
        <v>0</v>
      </c>
      <c r="O276" s="46"/>
      <c r="P276" s="7"/>
    </row>
    <row r="277" spans="1:16" ht="23.1" customHeight="1" thickBot="1" x14ac:dyDescent="0.3">
      <c r="A277" s="54"/>
      <c r="B277" s="64"/>
      <c r="C277" s="13" t="s">
        <v>19</v>
      </c>
      <c r="D277" s="14" t="s">
        <v>25</v>
      </c>
      <c r="E277" s="20">
        <f>SUM(G277:N277)</f>
        <v>0</v>
      </c>
      <c r="F277" s="20">
        <v>0</v>
      </c>
      <c r="G277" s="20">
        <v>0</v>
      </c>
      <c r="H277" s="57">
        <v>0</v>
      </c>
      <c r="I277" s="57"/>
      <c r="J277" s="57"/>
      <c r="K277" s="57"/>
      <c r="L277" s="57"/>
      <c r="M277" s="20">
        <v>0</v>
      </c>
      <c r="N277" s="20">
        <v>0</v>
      </c>
      <c r="O277" s="46"/>
      <c r="P277" s="7"/>
    </row>
    <row r="278" spans="1:16" ht="23.1" customHeight="1" thickBot="1" x14ac:dyDescent="0.3">
      <c r="A278" s="54"/>
      <c r="B278" s="63" t="s">
        <v>144</v>
      </c>
      <c r="C278" s="46" t="s">
        <v>30</v>
      </c>
      <c r="D278" s="46" t="s">
        <v>30</v>
      </c>
      <c r="E278" s="46" t="s">
        <v>31</v>
      </c>
      <c r="F278" s="52" t="s">
        <v>145</v>
      </c>
      <c r="G278" s="52" t="s">
        <v>145</v>
      </c>
      <c r="H278" s="46" t="s">
        <v>112</v>
      </c>
      <c r="I278" s="46" t="s">
        <v>33</v>
      </c>
      <c r="J278" s="46"/>
      <c r="K278" s="46"/>
      <c r="L278" s="46"/>
      <c r="M278" s="46" t="s">
        <v>145</v>
      </c>
      <c r="N278" s="46" t="s">
        <v>145</v>
      </c>
      <c r="O278" s="46"/>
      <c r="P278" s="7"/>
    </row>
    <row r="279" spans="1:16" s="19" customFormat="1" ht="33" customHeight="1" thickBot="1" x14ac:dyDescent="0.3">
      <c r="A279" s="54"/>
      <c r="B279" s="63"/>
      <c r="C279" s="46"/>
      <c r="D279" s="46"/>
      <c r="E279" s="46"/>
      <c r="F279" s="53"/>
      <c r="G279" s="53"/>
      <c r="H279" s="46"/>
      <c r="I279" s="17" t="s">
        <v>34</v>
      </c>
      <c r="J279" s="17" t="s">
        <v>35</v>
      </c>
      <c r="K279" s="17" t="s">
        <v>36</v>
      </c>
      <c r="L279" s="17" t="s">
        <v>37</v>
      </c>
      <c r="M279" s="46"/>
      <c r="N279" s="46"/>
      <c r="O279" s="46"/>
      <c r="P279" s="18"/>
    </row>
    <row r="280" spans="1:16" ht="23.1" customHeight="1" thickBot="1" x14ac:dyDescent="0.3">
      <c r="A280" s="54"/>
      <c r="B280" s="63"/>
      <c r="C280" s="46"/>
      <c r="D280" s="46"/>
      <c r="E280" s="35" t="s">
        <v>145</v>
      </c>
      <c r="F280" s="49"/>
      <c r="G280" s="49"/>
      <c r="H280" s="35" t="s">
        <v>145</v>
      </c>
      <c r="I280" s="35" t="s">
        <v>145</v>
      </c>
      <c r="J280" s="35" t="s">
        <v>145</v>
      </c>
      <c r="K280" s="35" t="s">
        <v>145</v>
      </c>
      <c r="L280" s="35" t="s">
        <v>145</v>
      </c>
      <c r="M280" s="46"/>
      <c r="N280" s="46"/>
      <c r="O280" s="46"/>
      <c r="P280" s="7"/>
    </row>
    <row r="281" spans="1:16" ht="23.1" customHeight="1" thickBot="1" x14ac:dyDescent="0.3">
      <c r="A281" s="54" t="s">
        <v>155</v>
      </c>
      <c r="B281" s="55" t="s">
        <v>156</v>
      </c>
      <c r="C281" s="13" t="s">
        <v>19</v>
      </c>
      <c r="D281" s="14" t="s">
        <v>20</v>
      </c>
      <c r="E281" s="20">
        <f>SUM(E282:E285)</f>
        <v>0</v>
      </c>
      <c r="F281" s="20">
        <f>SUM(F282:F285)</f>
        <v>0</v>
      </c>
      <c r="G281" s="20">
        <f>SUM(G282:G285)</f>
        <v>0</v>
      </c>
      <c r="H281" s="57">
        <f>SUM(H282:L285)</f>
        <v>0</v>
      </c>
      <c r="I281" s="57"/>
      <c r="J281" s="57"/>
      <c r="K281" s="57"/>
      <c r="L281" s="57"/>
      <c r="M281" s="20">
        <f>SUM(M282:M285)</f>
        <v>0</v>
      </c>
      <c r="N281" s="20">
        <f>SUM(N282:N285)</f>
        <v>0</v>
      </c>
      <c r="O281" s="46" t="s">
        <v>134</v>
      </c>
      <c r="P281" s="7"/>
    </row>
    <row r="282" spans="1:16" ht="33" customHeight="1" thickBot="1" x14ac:dyDescent="0.3">
      <c r="A282" s="54"/>
      <c r="B282" s="56"/>
      <c r="C282" s="13" t="s">
        <v>19</v>
      </c>
      <c r="D282" s="14" t="s">
        <v>22</v>
      </c>
      <c r="E282" s="20">
        <f>SUM(G282:N282)</f>
        <v>0</v>
      </c>
      <c r="F282" s="20">
        <v>0</v>
      </c>
      <c r="G282" s="20">
        <v>0</v>
      </c>
      <c r="H282" s="57">
        <v>0</v>
      </c>
      <c r="I282" s="57"/>
      <c r="J282" s="57"/>
      <c r="K282" s="57"/>
      <c r="L282" s="57"/>
      <c r="M282" s="20">
        <v>0</v>
      </c>
      <c r="N282" s="20">
        <v>0</v>
      </c>
      <c r="O282" s="46"/>
      <c r="P282" s="7"/>
    </row>
    <row r="283" spans="1:16" ht="33" customHeight="1" thickBot="1" x14ac:dyDescent="0.3">
      <c r="A283" s="54"/>
      <c r="B283" s="56"/>
      <c r="C283" s="13" t="s">
        <v>19</v>
      </c>
      <c r="D283" s="14" t="s">
        <v>23</v>
      </c>
      <c r="E283" s="20">
        <f>SUM(G283:N283)</f>
        <v>0</v>
      </c>
      <c r="F283" s="20">
        <v>0</v>
      </c>
      <c r="G283" s="20">
        <v>0</v>
      </c>
      <c r="H283" s="57">
        <v>0</v>
      </c>
      <c r="I283" s="57"/>
      <c r="J283" s="57"/>
      <c r="K283" s="57"/>
      <c r="L283" s="57"/>
      <c r="M283" s="20">
        <v>0</v>
      </c>
      <c r="N283" s="20">
        <v>0</v>
      </c>
      <c r="O283" s="46"/>
      <c r="P283" s="7"/>
    </row>
    <row r="284" spans="1:16" ht="45" customHeight="1" thickBot="1" x14ac:dyDescent="0.3">
      <c r="A284" s="54"/>
      <c r="B284" s="56"/>
      <c r="C284" s="13" t="s">
        <v>19</v>
      </c>
      <c r="D284" s="14" t="s">
        <v>40</v>
      </c>
      <c r="E284" s="20">
        <f>SUM(G284:N284)</f>
        <v>0</v>
      </c>
      <c r="F284" s="20">
        <v>0</v>
      </c>
      <c r="G284" s="20">
        <v>0</v>
      </c>
      <c r="H284" s="57">
        <v>0</v>
      </c>
      <c r="I284" s="57"/>
      <c r="J284" s="57"/>
      <c r="K284" s="57"/>
      <c r="L284" s="57"/>
      <c r="M284" s="20">
        <v>0</v>
      </c>
      <c r="N284" s="20">
        <v>0</v>
      </c>
      <c r="O284" s="46"/>
      <c r="P284" s="62"/>
    </row>
    <row r="285" spans="1:16" ht="23.1" customHeight="1" thickBot="1" x14ac:dyDescent="0.3">
      <c r="A285" s="54"/>
      <c r="B285" s="64"/>
      <c r="C285" s="13" t="s">
        <v>19</v>
      </c>
      <c r="D285" s="14" t="s">
        <v>25</v>
      </c>
      <c r="E285" s="20">
        <f>SUM(G285:N285)</f>
        <v>0</v>
      </c>
      <c r="F285" s="20">
        <v>0</v>
      </c>
      <c r="G285" s="20">
        <v>0</v>
      </c>
      <c r="H285" s="57">
        <v>0</v>
      </c>
      <c r="I285" s="57"/>
      <c r="J285" s="57"/>
      <c r="K285" s="57"/>
      <c r="L285" s="57"/>
      <c r="M285" s="20">
        <v>0</v>
      </c>
      <c r="N285" s="20">
        <v>0</v>
      </c>
      <c r="O285" s="46"/>
      <c r="P285" s="62"/>
    </row>
    <row r="286" spans="1:16" ht="23.1" customHeight="1" thickBot="1" x14ac:dyDescent="0.3">
      <c r="A286" s="54"/>
      <c r="B286" s="63" t="s">
        <v>144</v>
      </c>
      <c r="C286" s="46" t="s">
        <v>30</v>
      </c>
      <c r="D286" s="46" t="s">
        <v>30</v>
      </c>
      <c r="E286" s="46" t="s">
        <v>31</v>
      </c>
      <c r="F286" s="52" t="s">
        <v>145</v>
      </c>
      <c r="G286" s="52" t="s">
        <v>145</v>
      </c>
      <c r="H286" s="46" t="s">
        <v>112</v>
      </c>
      <c r="I286" s="46" t="s">
        <v>33</v>
      </c>
      <c r="J286" s="46"/>
      <c r="K286" s="46"/>
      <c r="L286" s="46"/>
      <c r="M286" s="46" t="s">
        <v>145</v>
      </c>
      <c r="N286" s="46" t="s">
        <v>145</v>
      </c>
      <c r="O286" s="46"/>
      <c r="P286" s="23"/>
    </row>
    <row r="287" spans="1:16" s="19" customFormat="1" ht="33" customHeight="1" thickBot="1" x14ac:dyDescent="0.3">
      <c r="A287" s="54"/>
      <c r="B287" s="63"/>
      <c r="C287" s="46"/>
      <c r="D287" s="46"/>
      <c r="E287" s="46"/>
      <c r="F287" s="53"/>
      <c r="G287" s="53"/>
      <c r="H287" s="46"/>
      <c r="I287" s="17" t="s">
        <v>34</v>
      </c>
      <c r="J287" s="17" t="s">
        <v>35</v>
      </c>
      <c r="K287" s="17" t="s">
        <v>36</v>
      </c>
      <c r="L287" s="17" t="s">
        <v>37</v>
      </c>
      <c r="M287" s="46"/>
      <c r="N287" s="46"/>
      <c r="O287" s="46"/>
      <c r="P287" s="29"/>
    </row>
    <row r="288" spans="1:16" ht="23.1" customHeight="1" thickBot="1" x14ac:dyDescent="0.3">
      <c r="A288" s="54"/>
      <c r="B288" s="63"/>
      <c r="C288" s="46"/>
      <c r="D288" s="46"/>
      <c r="E288" s="35" t="s">
        <v>145</v>
      </c>
      <c r="F288" s="49"/>
      <c r="G288" s="49"/>
      <c r="H288" s="35" t="s">
        <v>145</v>
      </c>
      <c r="I288" s="35" t="s">
        <v>145</v>
      </c>
      <c r="J288" s="35" t="s">
        <v>145</v>
      </c>
      <c r="K288" s="35" t="s">
        <v>145</v>
      </c>
      <c r="L288" s="35" t="s">
        <v>145</v>
      </c>
      <c r="M288" s="46"/>
      <c r="N288" s="46"/>
      <c r="O288" s="46"/>
      <c r="P288" s="7"/>
    </row>
    <row r="289" spans="1:16" ht="23.1" customHeight="1" thickBot="1" x14ac:dyDescent="0.3">
      <c r="A289" s="54" t="s">
        <v>157</v>
      </c>
      <c r="B289" s="55" t="s">
        <v>158</v>
      </c>
      <c r="C289" s="13" t="s">
        <v>19</v>
      </c>
      <c r="D289" s="14" t="s">
        <v>20</v>
      </c>
      <c r="E289" s="20">
        <f>SUM(E290:E293)</f>
        <v>0</v>
      </c>
      <c r="F289" s="20">
        <f>SUM(F290:F293)</f>
        <v>0</v>
      </c>
      <c r="G289" s="20">
        <f>SUM(G290:G293)</f>
        <v>0</v>
      </c>
      <c r="H289" s="57">
        <f>SUM(H290:L293)</f>
        <v>0</v>
      </c>
      <c r="I289" s="57"/>
      <c r="J289" s="57"/>
      <c r="K289" s="57"/>
      <c r="L289" s="57"/>
      <c r="M289" s="20">
        <f>SUM(M290:M293)</f>
        <v>0</v>
      </c>
      <c r="N289" s="20">
        <f>SUM(N290:N293)</f>
        <v>0</v>
      </c>
      <c r="O289" s="46" t="s">
        <v>134</v>
      </c>
      <c r="P289" s="7"/>
    </row>
    <row r="290" spans="1:16" ht="33" customHeight="1" thickBot="1" x14ac:dyDescent="0.3">
      <c r="A290" s="54"/>
      <c r="B290" s="56"/>
      <c r="C290" s="13" t="s">
        <v>19</v>
      </c>
      <c r="D290" s="14" t="s">
        <v>22</v>
      </c>
      <c r="E290" s="20">
        <f>SUM(G290:N290)</f>
        <v>0</v>
      </c>
      <c r="F290" s="20">
        <v>0</v>
      </c>
      <c r="G290" s="20">
        <v>0</v>
      </c>
      <c r="H290" s="57">
        <v>0</v>
      </c>
      <c r="I290" s="57"/>
      <c r="J290" s="57"/>
      <c r="K290" s="57"/>
      <c r="L290" s="57"/>
      <c r="M290" s="20">
        <v>0</v>
      </c>
      <c r="N290" s="20">
        <v>0</v>
      </c>
      <c r="O290" s="46"/>
      <c r="P290" s="7"/>
    </row>
    <row r="291" spans="1:16" ht="33" customHeight="1" thickBot="1" x14ac:dyDescent="0.3">
      <c r="A291" s="54"/>
      <c r="B291" s="56"/>
      <c r="C291" s="13" t="s">
        <v>19</v>
      </c>
      <c r="D291" s="14" t="s">
        <v>23</v>
      </c>
      <c r="E291" s="20">
        <f>SUM(G291:N291)</f>
        <v>0</v>
      </c>
      <c r="F291" s="20">
        <v>0</v>
      </c>
      <c r="G291" s="20">
        <v>0</v>
      </c>
      <c r="H291" s="57">
        <v>0</v>
      </c>
      <c r="I291" s="57"/>
      <c r="J291" s="57"/>
      <c r="K291" s="57"/>
      <c r="L291" s="57"/>
      <c r="M291" s="20">
        <v>0</v>
      </c>
      <c r="N291" s="20">
        <v>0</v>
      </c>
      <c r="O291" s="46"/>
      <c r="P291" s="7"/>
    </row>
    <row r="292" spans="1:16" ht="45" customHeight="1" thickBot="1" x14ac:dyDescent="0.3">
      <c r="A292" s="54"/>
      <c r="B292" s="56"/>
      <c r="C292" s="13" t="s">
        <v>19</v>
      </c>
      <c r="D292" s="14" t="s">
        <v>40</v>
      </c>
      <c r="E292" s="20">
        <f>SUM(G292:N292)</f>
        <v>0</v>
      </c>
      <c r="F292" s="20">
        <v>0</v>
      </c>
      <c r="G292" s="20">
        <v>0</v>
      </c>
      <c r="H292" s="57">
        <v>0</v>
      </c>
      <c r="I292" s="57"/>
      <c r="J292" s="57"/>
      <c r="K292" s="57"/>
      <c r="L292" s="57"/>
      <c r="M292" s="20">
        <v>0</v>
      </c>
      <c r="N292" s="20">
        <v>0</v>
      </c>
      <c r="O292" s="46"/>
      <c r="P292" s="7"/>
    </row>
    <row r="293" spans="1:16" ht="23.1" customHeight="1" thickBot="1" x14ac:dyDescent="0.3">
      <c r="A293" s="54"/>
      <c r="B293" s="56"/>
      <c r="C293" s="36" t="s">
        <v>19</v>
      </c>
      <c r="D293" s="37" t="s">
        <v>25</v>
      </c>
      <c r="E293" s="38">
        <f>SUM(G293:N293)</f>
        <v>0</v>
      </c>
      <c r="F293" s="38">
        <v>0</v>
      </c>
      <c r="G293" s="38">
        <v>0</v>
      </c>
      <c r="H293" s="58">
        <v>0</v>
      </c>
      <c r="I293" s="58"/>
      <c r="J293" s="58"/>
      <c r="K293" s="58"/>
      <c r="L293" s="58"/>
      <c r="M293" s="38">
        <v>0</v>
      </c>
      <c r="N293" s="38">
        <v>0</v>
      </c>
      <c r="O293" s="46"/>
      <c r="P293" s="7"/>
    </row>
    <row r="294" spans="1:16" ht="23.1" customHeight="1" thickBot="1" x14ac:dyDescent="0.3">
      <c r="A294" s="54"/>
      <c r="B294" s="59" t="s">
        <v>144</v>
      </c>
      <c r="C294" s="46" t="s">
        <v>30</v>
      </c>
      <c r="D294" s="46" t="s">
        <v>30</v>
      </c>
      <c r="E294" s="46" t="s">
        <v>31</v>
      </c>
      <c r="F294" s="52" t="s">
        <v>145</v>
      </c>
      <c r="G294" s="52" t="s">
        <v>145</v>
      </c>
      <c r="H294" s="46" t="s">
        <v>112</v>
      </c>
      <c r="I294" s="46" t="s">
        <v>33</v>
      </c>
      <c r="J294" s="46"/>
      <c r="K294" s="46"/>
      <c r="L294" s="46"/>
      <c r="M294" s="46" t="s">
        <v>145</v>
      </c>
      <c r="N294" s="46" t="s">
        <v>145</v>
      </c>
      <c r="O294" s="46"/>
      <c r="P294" s="7"/>
    </row>
    <row r="295" spans="1:16" s="19" customFormat="1" ht="33" customHeight="1" thickBot="1" x14ac:dyDescent="0.3">
      <c r="A295" s="54"/>
      <c r="B295" s="60"/>
      <c r="C295" s="46"/>
      <c r="D295" s="46"/>
      <c r="E295" s="46"/>
      <c r="F295" s="53"/>
      <c r="G295" s="53"/>
      <c r="H295" s="46"/>
      <c r="I295" s="17" t="s">
        <v>34</v>
      </c>
      <c r="J295" s="17" t="s">
        <v>35</v>
      </c>
      <c r="K295" s="17" t="s">
        <v>36</v>
      </c>
      <c r="L295" s="17" t="s">
        <v>37</v>
      </c>
      <c r="M295" s="46"/>
      <c r="N295" s="46"/>
      <c r="O295" s="46"/>
      <c r="P295" s="18"/>
    </row>
    <row r="296" spans="1:16" ht="23.1" customHeight="1" thickBot="1" x14ac:dyDescent="0.3">
      <c r="A296" s="54"/>
      <c r="B296" s="61"/>
      <c r="C296" s="46"/>
      <c r="D296" s="46"/>
      <c r="E296" s="39" t="s">
        <v>145</v>
      </c>
      <c r="F296" s="49"/>
      <c r="G296" s="49"/>
      <c r="H296" s="39" t="s">
        <v>145</v>
      </c>
      <c r="I296" s="39" t="s">
        <v>145</v>
      </c>
      <c r="J296" s="39" t="s">
        <v>145</v>
      </c>
      <c r="K296" s="39" t="s">
        <v>145</v>
      </c>
      <c r="L296" s="39" t="s">
        <v>145</v>
      </c>
      <c r="M296" s="46"/>
      <c r="N296" s="46"/>
      <c r="O296" s="46"/>
      <c r="P296" s="7"/>
    </row>
    <row r="297" spans="1:16" ht="30" customHeight="1" thickBot="1" x14ac:dyDescent="0.3">
      <c r="A297" s="47"/>
      <c r="B297" s="49" t="s">
        <v>159</v>
      </c>
      <c r="C297" s="49"/>
      <c r="D297" s="14" t="s">
        <v>160</v>
      </c>
      <c r="E297" s="15">
        <f>SUM(E298:E301)</f>
        <v>194224.95642999999</v>
      </c>
      <c r="F297" s="15">
        <f>SUM(F298:F301)</f>
        <v>40192.686280000002</v>
      </c>
      <c r="G297" s="15">
        <f>SUM(G298:G301)</f>
        <v>40926.451570000005</v>
      </c>
      <c r="H297" s="50">
        <f>SUM(H298:L301)</f>
        <v>48530.688099999999</v>
      </c>
      <c r="I297" s="50"/>
      <c r="J297" s="50"/>
      <c r="K297" s="50"/>
      <c r="L297" s="50"/>
      <c r="M297" s="15">
        <f>M298+M299+M300+M301</f>
        <v>32287.56524</v>
      </c>
      <c r="N297" s="15">
        <f>N298+N299+N300+N301</f>
        <v>32287.56524</v>
      </c>
      <c r="O297" s="51"/>
      <c r="P297" s="40"/>
    </row>
    <row r="298" spans="1:16" ht="33" customHeight="1" thickBot="1" x14ac:dyDescent="0.3">
      <c r="A298" s="48"/>
      <c r="B298" s="46"/>
      <c r="C298" s="46"/>
      <c r="D298" s="14" t="s">
        <v>22</v>
      </c>
      <c r="E298" s="15">
        <f t="shared" ref="E298:G301" si="12">E12+E41+E86+E131+E176+E221</f>
        <v>0</v>
      </c>
      <c r="F298" s="15">
        <f t="shared" si="12"/>
        <v>0</v>
      </c>
      <c r="G298" s="15">
        <f t="shared" si="12"/>
        <v>0</v>
      </c>
      <c r="H298" s="50">
        <f>H12+H41+H86++H131+H176+H221</f>
        <v>0</v>
      </c>
      <c r="I298" s="50"/>
      <c r="J298" s="50"/>
      <c r="K298" s="50"/>
      <c r="L298" s="50"/>
      <c r="M298" s="15">
        <f t="shared" ref="M298:N301" si="13">M12+M41+M86+M131+M176+M221</f>
        <v>0</v>
      </c>
      <c r="N298" s="15">
        <f t="shared" si="13"/>
        <v>0</v>
      </c>
      <c r="O298" s="51"/>
    </row>
    <row r="299" spans="1:16" ht="33" customHeight="1" thickBot="1" x14ac:dyDescent="0.3">
      <c r="A299" s="48"/>
      <c r="B299" s="46"/>
      <c r="C299" s="46"/>
      <c r="D299" s="14" t="s">
        <v>23</v>
      </c>
      <c r="E299" s="15">
        <f t="shared" si="12"/>
        <v>6485.5380000000005</v>
      </c>
      <c r="F299" s="15">
        <f t="shared" si="12"/>
        <v>1318</v>
      </c>
      <c r="G299" s="15">
        <f t="shared" si="12"/>
        <v>1318</v>
      </c>
      <c r="H299" s="50">
        <f>H13+H42+H87++H132+H177+H222</f>
        <v>1283.538</v>
      </c>
      <c r="I299" s="50"/>
      <c r="J299" s="50"/>
      <c r="K299" s="50"/>
      <c r="L299" s="50"/>
      <c r="M299" s="15">
        <f t="shared" si="13"/>
        <v>1283</v>
      </c>
      <c r="N299" s="15">
        <f t="shared" si="13"/>
        <v>1283</v>
      </c>
      <c r="O299" s="51"/>
    </row>
    <row r="300" spans="1:16" ht="45" customHeight="1" thickBot="1" x14ac:dyDescent="0.3">
      <c r="A300" s="48"/>
      <c r="B300" s="46"/>
      <c r="C300" s="46"/>
      <c r="D300" s="14" t="s">
        <v>24</v>
      </c>
      <c r="E300" s="15">
        <f t="shared" si="12"/>
        <v>187739.41842999999</v>
      </c>
      <c r="F300" s="15">
        <f t="shared" si="12"/>
        <v>38874.686280000002</v>
      </c>
      <c r="G300" s="15">
        <f t="shared" si="12"/>
        <v>39608.451570000005</v>
      </c>
      <c r="H300" s="50">
        <f>H14+H43+H88++H133+H178+H223</f>
        <v>47247.150099999999</v>
      </c>
      <c r="I300" s="50"/>
      <c r="J300" s="50"/>
      <c r="K300" s="50"/>
      <c r="L300" s="50"/>
      <c r="M300" s="15">
        <f t="shared" si="13"/>
        <v>31004.56524</v>
      </c>
      <c r="N300" s="15">
        <f t="shared" si="13"/>
        <v>31004.56524</v>
      </c>
      <c r="O300" s="51"/>
    </row>
    <row r="301" spans="1:16" ht="30" customHeight="1" thickBot="1" x14ac:dyDescent="0.3">
      <c r="A301" s="48"/>
      <c r="B301" s="46"/>
      <c r="C301" s="46"/>
      <c r="D301" s="14" t="s">
        <v>25</v>
      </c>
      <c r="E301" s="15">
        <f t="shared" si="12"/>
        <v>0</v>
      </c>
      <c r="F301" s="15">
        <f t="shared" si="12"/>
        <v>0</v>
      </c>
      <c r="G301" s="15">
        <f t="shared" si="12"/>
        <v>0</v>
      </c>
      <c r="H301" s="50">
        <f>H15+H44+H89++H134+H179+H224</f>
        <v>0</v>
      </c>
      <c r="I301" s="50"/>
      <c r="J301" s="50"/>
      <c r="K301" s="50"/>
      <c r="L301" s="50"/>
      <c r="M301" s="15">
        <f t="shared" si="13"/>
        <v>0</v>
      </c>
      <c r="N301" s="15">
        <f t="shared" si="13"/>
        <v>0</v>
      </c>
      <c r="O301" s="51"/>
    </row>
    <row r="302" spans="1:16" ht="15.95" customHeight="1" x14ac:dyDescent="0.25">
      <c r="A302" s="41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2" t="s">
        <v>161</v>
      </c>
    </row>
    <row r="303" spans="1:16" ht="15.95" customHeight="1" x14ac:dyDescent="0.25">
      <c r="A303" s="43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</row>
    <row r="304" spans="1:16" x14ac:dyDescent="0.25">
      <c r="A304" s="45"/>
    </row>
    <row r="305" spans="1:1" x14ac:dyDescent="0.25">
      <c r="A305" s="45"/>
    </row>
    <row r="306" spans="1:1" x14ac:dyDescent="0.25">
      <c r="A306" s="45"/>
    </row>
    <row r="307" spans="1:1" x14ac:dyDescent="0.25">
      <c r="A307" s="45"/>
    </row>
    <row r="308" spans="1:1" x14ac:dyDescent="0.25">
      <c r="A308" s="45"/>
    </row>
    <row r="309" spans="1:1" x14ac:dyDescent="0.25">
      <c r="A309" s="45"/>
    </row>
    <row r="310" spans="1:1" x14ac:dyDescent="0.25">
      <c r="A310" s="45"/>
    </row>
    <row r="311" spans="1:1" x14ac:dyDescent="0.25">
      <c r="A311" s="45"/>
    </row>
    <row r="312" spans="1:1" x14ac:dyDescent="0.25">
      <c r="A312" s="45"/>
    </row>
    <row r="313" spans="1:1" x14ac:dyDescent="0.25">
      <c r="A313" s="45"/>
    </row>
    <row r="314" spans="1:1" x14ac:dyDescent="0.25">
      <c r="A314" s="45"/>
    </row>
  </sheetData>
  <mergeCells count="653"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E5"/>
    <mergeCell ref="A6:O6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H29:H30"/>
    <mergeCell ref="I29:L29"/>
    <mergeCell ref="M29:M31"/>
    <mergeCell ref="N29:N31"/>
    <mergeCell ref="A32:A39"/>
    <mergeCell ref="B32:B36"/>
    <mergeCell ref="H32:L32"/>
    <mergeCell ref="G37:G39"/>
    <mergeCell ref="H37:H38"/>
    <mergeCell ref="I37:L37"/>
    <mergeCell ref="B29:B31"/>
    <mergeCell ref="C29:C31"/>
    <mergeCell ref="D29:D31"/>
    <mergeCell ref="E29:E30"/>
    <mergeCell ref="F29:F31"/>
    <mergeCell ref="G29:G31"/>
    <mergeCell ref="B50:B52"/>
    <mergeCell ref="C50:C52"/>
    <mergeCell ref="M37:M39"/>
    <mergeCell ref="N37:N39"/>
    <mergeCell ref="A40:A44"/>
    <mergeCell ref="B40:B44"/>
    <mergeCell ref="H40:L40"/>
    <mergeCell ref="O40:O44"/>
    <mergeCell ref="H41:L41"/>
    <mergeCell ref="H42:L42"/>
    <mergeCell ref="H43:L43"/>
    <mergeCell ref="H44:L44"/>
    <mergeCell ref="O32:O39"/>
    <mergeCell ref="H33:L33"/>
    <mergeCell ref="H34:L34"/>
    <mergeCell ref="H35:L35"/>
    <mergeCell ref="H36:L36"/>
    <mergeCell ref="B37:B39"/>
    <mergeCell ref="C37:C39"/>
    <mergeCell ref="D37:D39"/>
    <mergeCell ref="E37:E38"/>
    <mergeCell ref="F37:F39"/>
    <mergeCell ref="M50:M52"/>
    <mergeCell ref="N50:N52"/>
    <mergeCell ref="A53:A60"/>
    <mergeCell ref="B53:B57"/>
    <mergeCell ref="H53:L53"/>
    <mergeCell ref="O53:O60"/>
    <mergeCell ref="H54:L54"/>
    <mergeCell ref="H55:L55"/>
    <mergeCell ref="H56:L56"/>
    <mergeCell ref="H57:L57"/>
    <mergeCell ref="D50:D52"/>
    <mergeCell ref="E50:E51"/>
    <mergeCell ref="F50:F52"/>
    <mergeCell ref="G50:G52"/>
    <mergeCell ref="H50:H51"/>
    <mergeCell ref="I50:L50"/>
    <mergeCell ref="A45:A52"/>
    <mergeCell ref="B45:B49"/>
    <mergeCell ref="H45:L45"/>
    <mergeCell ref="O45:O52"/>
    <mergeCell ref="H46:L46"/>
    <mergeCell ref="H47:L47"/>
    <mergeCell ref="H48:L48"/>
    <mergeCell ref="H49:L49"/>
    <mergeCell ref="H58:H59"/>
    <mergeCell ref="I58:L58"/>
    <mergeCell ref="M58:M60"/>
    <mergeCell ref="N58:N60"/>
    <mergeCell ref="A61:A68"/>
    <mergeCell ref="B61:B65"/>
    <mergeCell ref="H61:L61"/>
    <mergeCell ref="G66:G68"/>
    <mergeCell ref="H66:H67"/>
    <mergeCell ref="I66:L66"/>
    <mergeCell ref="B58:B60"/>
    <mergeCell ref="C58:C60"/>
    <mergeCell ref="D58:D60"/>
    <mergeCell ref="E58:E59"/>
    <mergeCell ref="F58:F60"/>
    <mergeCell ref="G58:G60"/>
    <mergeCell ref="M66:M68"/>
    <mergeCell ref="N66:N68"/>
    <mergeCell ref="A69:A76"/>
    <mergeCell ref="B69:B73"/>
    <mergeCell ref="H69:L69"/>
    <mergeCell ref="O69:O76"/>
    <mergeCell ref="H70:L70"/>
    <mergeCell ref="H71:L71"/>
    <mergeCell ref="H72:L72"/>
    <mergeCell ref="H73:L73"/>
    <mergeCell ref="O61:O68"/>
    <mergeCell ref="H62:L62"/>
    <mergeCell ref="H63:L63"/>
    <mergeCell ref="H64:L64"/>
    <mergeCell ref="H65:L65"/>
    <mergeCell ref="B66:B68"/>
    <mergeCell ref="C66:C68"/>
    <mergeCell ref="D66:D68"/>
    <mergeCell ref="E66:E67"/>
    <mergeCell ref="F66:F68"/>
    <mergeCell ref="H74:H75"/>
    <mergeCell ref="I74:L74"/>
    <mergeCell ref="M74:M76"/>
    <mergeCell ref="N74:N76"/>
    <mergeCell ref="A77:A84"/>
    <mergeCell ref="B77:B81"/>
    <mergeCell ref="H77:L77"/>
    <mergeCell ref="G82:G84"/>
    <mergeCell ref="H82:H83"/>
    <mergeCell ref="I82:L82"/>
    <mergeCell ref="B74:B76"/>
    <mergeCell ref="C74:C76"/>
    <mergeCell ref="D74:D76"/>
    <mergeCell ref="E74:E75"/>
    <mergeCell ref="F74:F76"/>
    <mergeCell ref="G74:G76"/>
    <mergeCell ref="B95:B97"/>
    <mergeCell ref="C95:C97"/>
    <mergeCell ref="M82:M84"/>
    <mergeCell ref="N82:N84"/>
    <mergeCell ref="A85:A89"/>
    <mergeCell ref="B85:B89"/>
    <mergeCell ref="H85:L85"/>
    <mergeCell ref="O85:O89"/>
    <mergeCell ref="H86:L86"/>
    <mergeCell ref="H87:L87"/>
    <mergeCell ref="H88:L88"/>
    <mergeCell ref="H89:L89"/>
    <mergeCell ref="O77:O84"/>
    <mergeCell ref="H78:L78"/>
    <mergeCell ref="H79:L79"/>
    <mergeCell ref="H80:L80"/>
    <mergeCell ref="H81:L81"/>
    <mergeCell ref="B82:B84"/>
    <mergeCell ref="C82:C84"/>
    <mergeCell ref="D82:D84"/>
    <mergeCell ref="E82:E83"/>
    <mergeCell ref="F82:F84"/>
    <mergeCell ref="M95:M97"/>
    <mergeCell ref="N95:N97"/>
    <mergeCell ref="A98:A105"/>
    <mergeCell ref="B98:B102"/>
    <mergeCell ref="H98:L98"/>
    <mergeCell ref="O98:O105"/>
    <mergeCell ref="H99:L99"/>
    <mergeCell ref="H100:L100"/>
    <mergeCell ref="H101:L101"/>
    <mergeCell ref="H102:L102"/>
    <mergeCell ref="D95:D97"/>
    <mergeCell ref="E95:E96"/>
    <mergeCell ref="F95:F97"/>
    <mergeCell ref="G95:G97"/>
    <mergeCell ref="H95:H96"/>
    <mergeCell ref="I95:L95"/>
    <mergeCell ref="A90:A97"/>
    <mergeCell ref="B90:B94"/>
    <mergeCell ref="H90:L90"/>
    <mergeCell ref="O90:O97"/>
    <mergeCell ref="H91:L91"/>
    <mergeCell ref="H92:L92"/>
    <mergeCell ref="H93:L93"/>
    <mergeCell ref="H94:L94"/>
    <mergeCell ref="H103:H104"/>
    <mergeCell ref="I103:L103"/>
    <mergeCell ref="M103:M105"/>
    <mergeCell ref="N103:N105"/>
    <mergeCell ref="A106:A113"/>
    <mergeCell ref="B106:B110"/>
    <mergeCell ref="H106:L106"/>
    <mergeCell ref="G111:G113"/>
    <mergeCell ref="H111:H112"/>
    <mergeCell ref="I111:L111"/>
    <mergeCell ref="B103:B105"/>
    <mergeCell ref="C103:C105"/>
    <mergeCell ref="D103:D105"/>
    <mergeCell ref="E103:E104"/>
    <mergeCell ref="F103:F105"/>
    <mergeCell ref="G103:G105"/>
    <mergeCell ref="M111:M113"/>
    <mergeCell ref="N111:N113"/>
    <mergeCell ref="A114:A121"/>
    <mergeCell ref="B114:B118"/>
    <mergeCell ref="H114:L114"/>
    <mergeCell ref="O114:O121"/>
    <mergeCell ref="H115:L115"/>
    <mergeCell ref="H116:L116"/>
    <mergeCell ref="H117:L117"/>
    <mergeCell ref="H118:L118"/>
    <mergeCell ref="O106:O113"/>
    <mergeCell ref="H107:L107"/>
    <mergeCell ref="H108:L108"/>
    <mergeCell ref="H109:L109"/>
    <mergeCell ref="H110:L110"/>
    <mergeCell ref="B111:B113"/>
    <mergeCell ref="C111:C113"/>
    <mergeCell ref="D111:D113"/>
    <mergeCell ref="E111:E112"/>
    <mergeCell ref="F111:F113"/>
    <mergeCell ref="H119:H120"/>
    <mergeCell ref="I119:L119"/>
    <mergeCell ref="M119:M121"/>
    <mergeCell ref="N119:N121"/>
    <mergeCell ref="A122:A129"/>
    <mergeCell ref="B122:B126"/>
    <mergeCell ref="H122:L122"/>
    <mergeCell ref="G127:G129"/>
    <mergeCell ref="H127:H128"/>
    <mergeCell ref="I127:L127"/>
    <mergeCell ref="B119:B121"/>
    <mergeCell ref="C119:C121"/>
    <mergeCell ref="D119:D121"/>
    <mergeCell ref="E119:E120"/>
    <mergeCell ref="F119:F121"/>
    <mergeCell ref="G119:G121"/>
    <mergeCell ref="A130:A134"/>
    <mergeCell ref="B130:B134"/>
    <mergeCell ref="H130:L130"/>
    <mergeCell ref="O130:O134"/>
    <mergeCell ref="O122:O129"/>
    <mergeCell ref="H123:L123"/>
    <mergeCell ref="H124:L124"/>
    <mergeCell ref="H125:L125"/>
    <mergeCell ref="H126:L126"/>
    <mergeCell ref="B127:B129"/>
    <mergeCell ref="C127:C129"/>
    <mergeCell ref="D127:D129"/>
    <mergeCell ref="E127:E128"/>
    <mergeCell ref="F127:F129"/>
    <mergeCell ref="B140:B142"/>
    <mergeCell ref="C140:C142"/>
    <mergeCell ref="P130:P131"/>
    <mergeCell ref="H131:L131"/>
    <mergeCell ref="H132:L132"/>
    <mergeCell ref="H133:L133"/>
    <mergeCell ref="H134:L134"/>
    <mergeCell ref="P134:P135"/>
    <mergeCell ref="M127:M129"/>
    <mergeCell ref="N127:N129"/>
    <mergeCell ref="M140:M142"/>
    <mergeCell ref="N140:N142"/>
    <mergeCell ref="A143:A150"/>
    <mergeCell ref="B143:B147"/>
    <mergeCell ref="H143:L143"/>
    <mergeCell ref="O143:O150"/>
    <mergeCell ref="H144:L144"/>
    <mergeCell ref="H145:L145"/>
    <mergeCell ref="H146:L146"/>
    <mergeCell ref="H147:L147"/>
    <mergeCell ref="D140:D142"/>
    <mergeCell ref="E140:E141"/>
    <mergeCell ref="F140:F142"/>
    <mergeCell ref="G140:G142"/>
    <mergeCell ref="H140:H141"/>
    <mergeCell ref="I140:L140"/>
    <mergeCell ref="A135:A142"/>
    <mergeCell ref="B135:B139"/>
    <mergeCell ref="H135:L135"/>
    <mergeCell ref="O135:O142"/>
    <mergeCell ref="H136:L136"/>
    <mergeCell ref="H137:L137"/>
    <mergeCell ref="H138:L138"/>
    <mergeCell ref="H139:L139"/>
    <mergeCell ref="P154:P156"/>
    <mergeCell ref="H155:L155"/>
    <mergeCell ref="N156:N158"/>
    <mergeCell ref="P157:P158"/>
    <mergeCell ref="H148:H149"/>
    <mergeCell ref="I148:L148"/>
    <mergeCell ref="M148:M150"/>
    <mergeCell ref="N148:N150"/>
    <mergeCell ref="A151:A158"/>
    <mergeCell ref="B151:B155"/>
    <mergeCell ref="H151:L151"/>
    <mergeCell ref="B156:B158"/>
    <mergeCell ref="C156:C158"/>
    <mergeCell ref="D156:D158"/>
    <mergeCell ref="B148:B150"/>
    <mergeCell ref="C148:C150"/>
    <mergeCell ref="D148:D150"/>
    <mergeCell ref="E148:E149"/>
    <mergeCell ref="F148:F150"/>
    <mergeCell ref="G148:G150"/>
    <mergeCell ref="B164:B166"/>
    <mergeCell ref="C164:C166"/>
    <mergeCell ref="E156:E157"/>
    <mergeCell ref="F156:F158"/>
    <mergeCell ref="G156:G158"/>
    <mergeCell ref="H156:H157"/>
    <mergeCell ref="I156:L156"/>
    <mergeCell ref="M156:M158"/>
    <mergeCell ref="O151:O158"/>
    <mergeCell ref="H152:L152"/>
    <mergeCell ref="H153:L153"/>
    <mergeCell ref="H154:L154"/>
    <mergeCell ref="M164:M166"/>
    <mergeCell ref="N164:N166"/>
    <mergeCell ref="A167:A174"/>
    <mergeCell ref="B167:B171"/>
    <mergeCell ref="H167:L167"/>
    <mergeCell ref="O167:O174"/>
    <mergeCell ref="H168:L168"/>
    <mergeCell ref="H169:L169"/>
    <mergeCell ref="H170:L170"/>
    <mergeCell ref="H171:L171"/>
    <mergeCell ref="D164:D166"/>
    <mergeCell ref="E164:E165"/>
    <mergeCell ref="F164:F166"/>
    <mergeCell ref="G164:G166"/>
    <mergeCell ref="H164:H165"/>
    <mergeCell ref="I164:L164"/>
    <mergeCell ref="A159:A166"/>
    <mergeCell ref="B159:B163"/>
    <mergeCell ref="H159:L159"/>
    <mergeCell ref="O159:O166"/>
    <mergeCell ref="H160:L160"/>
    <mergeCell ref="H161:L161"/>
    <mergeCell ref="H162:L162"/>
    <mergeCell ref="H163:L163"/>
    <mergeCell ref="H172:H173"/>
    <mergeCell ref="I172:L172"/>
    <mergeCell ref="M172:M174"/>
    <mergeCell ref="N172:N174"/>
    <mergeCell ref="A175:A179"/>
    <mergeCell ref="B175:B179"/>
    <mergeCell ref="H175:L175"/>
    <mergeCell ref="B172:B174"/>
    <mergeCell ref="C172:C174"/>
    <mergeCell ref="D172:D174"/>
    <mergeCell ref="E172:E173"/>
    <mergeCell ref="F172:F174"/>
    <mergeCell ref="G172:G174"/>
    <mergeCell ref="O175:O179"/>
    <mergeCell ref="H176:L176"/>
    <mergeCell ref="H177:L177"/>
    <mergeCell ref="H178:L178"/>
    <mergeCell ref="H179:L179"/>
    <mergeCell ref="A180:A187"/>
    <mergeCell ref="B180:B184"/>
    <mergeCell ref="H180:L180"/>
    <mergeCell ref="O180:O187"/>
    <mergeCell ref="H181:L181"/>
    <mergeCell ref="H182:L182"/>
    <mergeCell ref="H183:L183"/>
    <mergeCell ref="H184:L184"/>
    <mergeCell ref="B185:B187"/>
    <mergeCell ref="C185:C187"/>
    <mergeCell ref="D185:D187"/>
    <mergeCell ref="E185:E186"/>
    <mergeCell ref="F185:F187"/>
    <mergeCell ref="G185:G187"/>
    <mergeCell ref="H185:H186"/>
    <mergeCell ref="I185:L185"/>
    <mergeCell ref="M185:M187"/>
    <mergeCell ref="N185:N187"/>
    <mergeCell ref="A188:A195"/>
    <mergeCell ref="B188:B192"/>
    <mergeCell ref="H188:L188"/>
    <mergeCell ref="G193:G195"/>
    <mergeCell ref="H193:H194"/>
    <mergeCell ref="I193:L193"/>
    <mergeCell ref="M193:M195"/>
    <mergeCell ref="N193:N195"/>
    <mergeCell ref="A196:A203"/>
    <mergeCell ref="B196:B200"/>
    <mergeCell ref="H196:L196"/>
    <mergeCell ref="O196:O203"/>
    <mergeCell ref="H197:L197"/>
    <mergeCell ref="H198:L198"/>
    <mergeCell ref="H199:L199"/>
    <mergeCell ref="H200:L200"/>
    <mergeCell ref="B201:B203"/>
    <mergeCell ref="O188:O195"/>
    <mergeCell ref="H189:L189"/>
    <mergeCell ref="H190:L190"/>
    <mergeCell ref="H191:L191"/>
    <mergeCell ref="H192:L192"/>
    <mergeCell ref="B193:B195"/>
    <mergeCell ref="C193:C195"/>
    <mergeCell ref="D193:D195"/>
    <mergeCell ref="E193:E194"/>
    <mergeCell ref="F193:F195"/>
    <mergeCell ref="I201:L201"/>
    <mergeCell ref="M201:M203"/>
    <mergeCell ref="N201:N203"/>
    <mergeCell ref="A204:A211"/>
    <mergeCell ref="B204:B208"/>
    <mergeCell ref="H204:L204"/>
    <mergeCell ref="G209:G211"/>
    <mergeCell ref="H209:H210"/>
    <mergeCell ref="I209:L209"/>
    <mergeCell ref="M209:M211"/>
    <mergeCell ref="C201:C203"/>
    <mergeCell ref="D201:D203"/>
    <mergeCell ref="E201:E202"/>
    <mergeCell ref="F201:F203"/>
    <mergeCell ref="G201:G203"/>
    <mergeCell ref="H201:H202"/>
    <mergeCell ref="N209:N211"/>
    <mergeCell ref="A212:A219"/>
    <mergeCell ref="B212:B216"/>
    <mergeCell ref="H212:L212"/>
    <mergeCell ref="O212:O219"/>
    <mergeCell ref="H213:L213"/>
    <mergeCell ref="H214:L214"/>
    <mergeCell ref="H215:L215"/>
    <mergeCell ref="H216:L216"/>
    <mergeCell ref="B217:B219"/>
    <mergeCell ref="O204:O211"/>
    <mergeCell ref="H205:L205"/>
    <mergeCell ref="H206:L206"/>
    <mergeCell ref="H207:L207"/>
    <mergeCell ref="H208:L208"/>
    <mergeCell ref="B209:B211"/>
    <mergeCell ref="C209:C211"/>
    <mergeCell ref="D209:D211"/>
    <mergeCell ref="E209:E210"/>
    <mergeCell ref="F209:F211"/>
    <mergeCell ref="I217:L217"/>
    <mergeCell ref="M217:M219"/>
    <mergeCell ref="N217:N219"/>
    <mergeCell ref="P218:P219"/>
    <mergeCell ref="A220:A224"/>
    <mergeCell ref="B220:B224"/>
    <mergeCell ref="H220:L220"/>
    <mergeCell ref="O220:O224"/>
    <mergeCell ref="H221:L221"/>
    <mergeCell ref="H222:L222"/>
    <mergeCell ref="C217:C219"/>
    <mergeCell ref="D217:D219"/>
    <mergeCell ref="E217:E218"/>
    <mergeCell ref="F217:F219"/>
    <mergeCell ref="G217:G219"/>
    <mergeCell ref="H217:H218"/>
    <mergeCell ref="H223:L223"/>
    <mergeCell ref="H224:L224"/>
    <mergeCell ref="A225:A232"/>
    <mergeCell ref="B225:B229"/>
    <mergeCell ref="H225:L225"/>
    <mergeCell ref="O225:O232"/>
    <mergeCell ref="H226:L226"/>
    <mergeCell ref="H227:L227"/>
    <mergeCell ref="H228:L228"/>
    <mergeCell ref="M230:M232"/>
    <mergeCell ref="P228:P229"/>
    <mergeCell ref="H229:L229"/>
    <mergeCell ref="B230:B232"/>
    <mergeCell ref="C230:C232"/>
    <mergeCell ref="D230:D232"/>
    <mergeCell ref="E230:E231"/>
    <mergeCell ref="F230:F232"/>
    <mergeCell ref="G230:G232"/>
    <mergeCell ref="H230:H231"/>
    <mergeCell ref="I230:L230"/>
    <mergeCell ref="N230:N232"/>
    <mergeCell ref="A233:A240"/>
    <mergeCell ref="B233:B237"/>
    <mergeCell ref="H233:L233"/>
    <mergeCell ref="O233:O240"/>
    <mergeCell ref="H234:L234"/>
    <mergeCell ref="H235:L235"/>
    <mergeCell ref="H236:L236"/>
    <mergeCell ref="H237:L237"/>
    <mergeCell ref="B238:B240"/>
    <mergeCell ref="I238:L238"/>
    <mergeCell ref="M238:M240"/>
    <mergeCell ref="N238:N240"/>
    <mergeCell ref="A241:A248"/>
    <mergeCell ref="B241:B245"/>
    <mergeCell ref="H241:L241"/>
    <mergeCell ref="G246:G248"/>
    <mergeCell ref="H246:H247"/>
    <mergeCell ref="I246:L246"/>
    <mergeCell ref="M246:M248"/>
    <mergeCell ref="C238:C240"/>
    <mergeCell ref="D238:D240"/>
    <mergeCell ref="E238:E239"/>
    <mergeCell ref="F238:F240"/>
    <mergeCell ref="G238:G240"/>
    <mergeCell ref="H238:H239"/>
    <mergeCell ref="N246:N248"/>
    <mergeCell ref="A249:A256"/>
    <mergeCell ref="B249:B253"/>
    <mergeCell ref="H249:L249"/>
    <mergeCell ref="O249:O256"/>
    <mergeCell ref="H250:L250"/>
    <mergeCell ref="H251:L251"/>
    <mergeCell ref="H252:L252"/>
    <mergeCell ref="H253:L253"/>
    <mergeCell ref="B254:B256"/>
    <mergeCell ref="O241:O248"/>
    <mergeCell ref="H242:L242"/>
    <mergeCell ref="H243:L243"/>
    <mergeCell ref="H244:L244"/>
    <mergeCell ref="H245:L245"/>
    <mergeCell ref="B246:B248"/>
    <mergeCell ref="C246:C248"/>
    <mergeCell ref="D246:D248"/>
    <mergeCell ref="E246:E247"/>
    <mergeCell ref="F246:F248"/>
    <mergeCell ref="I254:L254"/>
    <mergeCell ref="M254:M256"/>
    <mergeCell ref="N254:N256"/>
    <mergeCell ref="A257:A264"/>
    <mergeCell ref="B257:B261"/>
    <mergeCell ref="H257:L257"/>
    <mergeCell ref="G262:G264"/>
    <mergeCell ref="H262:H263"/>
    <mergeCell ref="I262:L262"/>
    <mergeCell ref="M262:M264"/>
    <mergeCell ref="C254:C256"/>
    <mergeCell ref="D254:D256"/>
    <mergeCell ref="E254:E255"/>
    <mergeCell ref="F254:F256"/>
    <mergeCell ref="G254:G256"/>
    <mergeCell ref="H254:H255"/>
    <mergeCell ref="N262:N264"/>
    <mergeCell ref="A265:A272"/>
    <mergeCell ref="B265:B269"/>
    <mergeCell ref="H265:L265"/>
    <mergeCell ref="O265:O272"/>
    <mergeCell ref="H266:L266"/>
    <mergeCell ref="H267:L267"/>
    <mergeCell ref="H268:L268"/>
    <mergeCell ref="H269:L269"/>
    <mergeCell ref="B270:B272"/>
    <mergeCell ref="O257:O264"/>
    <mergeCell ref="H258:L258"/>
    <mergeCell ref="H259:L259"/>
    <mergeCell ref="H260:L260"/>
    <mergeCell ref="H261:L261"/>
    <mergeCell ref="B262:B264"/>
    <mergeCell ref="C262:C264"/>
    <mergeCell ref="D262:D264"/>
    <mergeCell ref="E262:E263"/>
    <mergeCell ref="F262:F264"/>
    <mergeCell ref="I270:L270"/>
    <mergeCell ref="M270:M272"/>
    <mergeCell ref="N270:N272"/>
    <mergeCell ref="A273:A280"/>
    <mergeCell ref="B273:B277"/>
    <mergeCell ref="H273:L273"/>
    <mergeCell ref="G278:G280"/>
    <mergeCell ref="H278:H279"/>
    <mergeCell ref="I278:L278"/>
    <mergeCell ref="M278:M280"/>
    <mergeCell ref="C270:C272"/>
    <mergeCell ref="D270:D272"/>
    <mergeCell ref="E270:E271"/>
    <mergeCell ref="F270:F272"/>
    <mergeCell ref="G270:G272"/>
    <mergeCell ref="H270:H271"/>
    <mergeCell ref="N278:N280"/>
    <mergeCell ref="A281:A288"/>
    <mergeCell ref="B281:B285"/>
    <mergeCell ref="H281:L281"/>
    <mergeCell ref="O281:O288"/>
    <mergeCell ref="H282:L282"/>
    <mergeCell ref="H283:L283"/>
    <mergeCell ref="H284:L284"/>
    <mergeCell ref="M286:M288"/>
    <mergeCell ref="N286:N288"/>
    <mergeCell ref="O273:O280"/>
    <mergeCell ref="H274:L274"/>
    <mergeCell ref="H275:L275"/>
    <mergeCell ref="H276:L276"/>
    <mergeCell ref="H277:L277"/>
    <mergeCell ref="B278:B280"/>
    <mergeCell ref="C278:C280"/>
    <mergeCell ref="D278:D280"/>
    <mergeCell ref="E278:E279"/>
    <mergeCell ref="F278:F280"/>
    <mergeCell ref="B294:B296"/>
    <mergeCell ref="C294:C296"/>
    <mergeCell ref="P284:P285"/>
    <mergeCell ref="H285:L285"/>
    <mergeCell ref="B286:B288"/>
    <mergeCell ref="C286:C288"/>
    <mergeCell ref="D286:D288"/>
    <mergeCell ref="E286:E287"/>
    <mergeCell ref="F286:F288"/>
    <mergeCell ref="G286:G288"/>
    <mergeCell ref="H286:H287"/>
    <mergeCell ref="I286:L286"/>
    <mergeCell ref="M294:M296"/>
    <mergeCell ref="N294:N296"/>
    <mergeCell ref="A297:A301"/>
    <mergeCell ref="B297:C301"/>
    <mergeCell ref="H297:L297"/>
    <mergeCell ref="O297:O301"/>
    <mergeCell ref="H298:L298"/>
    <mergeCell ref="H299:L299"/>
    <mergeCell ref="H300:L300"/>
    <mergeCell ref="H301:L301"/>
    <mergeCell ref="D294:D296"/>
    <mergeCell ref="E294:E295"/>
    <mergeCell ref="F294:F296"/>
    <mergeCell ref="G294:G296"/>
    <mergeCell ref="H294:H295"/>
    <mergeCell ref="I294:L294"/>
    <mergeCell ref="A289:A296"/>
    <mergeCell ref="B289:B293"/>
    <mergeCell ref="H289:L289"/>
    <mergeCell ref="O289:O296"/>
    <mergeCell ref="H290:L290"/>
    <mergeCell ref="H291:L291"/>
    <mergeCell ref="H292:L292"/>
    <mergeCell ref="H293:L293"/>
  </mergeCells>
  <pageMargins left="0.70866141732283472" right="0.39370078740157483" top="0.74803149606299213" bottom="0.74803149606299213" header="0.31496062992125984" footer="0.31496062992125984"/>
  <pageSetup paperSize="9" scale="50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2025-10-20T06:51:52Z</dcterms:modified>
</cp:coreProperties>
</file>