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Лист2" sheetId="2" r:id="rId1"/>
  </sheets>
  <calcPr calcId="162913"/>
</workbook>
</file>

<file path=xl/calcChain.xml><?xml version="1.0" encoding="utf-8"?>
<calcChain xmlns="http://schemas.openxmlformats.org/spreadsheetml/2006/main">
  <c r="H17" i="2" l="1"/>
  <c r="H25" i="2"/>
  <c r="H10" i="2" l="1"/>
  <c r="H22" i="2"/>
  <c r="H12" i="2"/>
  <c r="H9" i="2" s="1"/>
  <c r="H31" i="2" l="1"/>
  <c r="H14" i="2"/>
  <c r="E17" i="2"/>
  <c r="E21" i="2" l="1"/>
  <c r="N33" i="2" l="1"/>
  <c r="H33" i="2"/>
  <c r="E33" i="2" s="1"/>
  <c r="H30" i="2" l="1"/>
  <c r="N12" i="2" l="1"/>
  <c r="N10" i="2"/>
  <c r="N31" i="2" s="1"/>
  <c r="M12" i="2"/>
  <c r="M10" i="2"/>
  <c r="E12" i="2"/>
  <c r="N14" i="2"/>
  <c r="E15" i="2"/>
  <c r="E10" i="2" l="1"/>
  <c r="E9" i="2"/>
  <c r="N30" i="2"/>
  <c r="E31" i="2"/>
  <c r="N9" i="2"/>
  <c r="E29" i="2"/>
  <c r="E25" i="2" l="1"/>
  <c r="E23" i="2"/>
  <c r="E22" i="2"/>
  <c r="G30" i="2"/>
  <c r="E30" i="2" s="1"/>
  <c r="M30" i="2"/>
  <c r="M14" i="2" l="1"/>
  <c r="G14" i="2"/>
  <c r="M9" i="2"/>
  <c r="G9" i="2"/>
  <c r="E14" i="2" l="1"/>
</calcChain>
</file>

<file path=xl/sharedStrings.xml><?xml version="1.0" encoding="utf-8"?>
<sst xmlns="http://schemas.openxmlformats.org/spreadsheetml/2006/main" count="81" uniqueCount="43">
  <si>
    <t>№ п/п</t>
  </si>
  <si>
    <t>Мероприятие подпрограммы</t>
  </si>
  <si>
    <t>Сроки исполнения мероприятия</t>
  </si>
  <si>
    <t>Источники финансирования</t>
  </si>
  <si>
    <t>Всего (тыс. руб.)</t>
  </si>
  <si>
    <t>Объем финансирования по годам (тыс. руб.)</t>
  </si>
  <si>
    <t xml:space="preserve">Ответственный за выполнение мероприятия </t>
  </si>
  <si>
    <t>2024 год</t>
  </si>
  <si>
    <t>2025 год</t>
  </si>
  <si>
    <t>2026 год</t>
  </si>
  <si>
    <t>2027 год</t>
  </si>
  <si>
    <t>2023-2027</t>
  </si>
  <si>
    <t>Итого:</t>
  </si>
  <si>
    <t>Отдел жилищной политики Управления земельно-имущественных отношений Администрации городского округа Жуковский</t>
  </si>
  <si>
    <t>Средства бюджета Московской области</t>
  </si>
  <si>
    <t>Средства федерального бюджета</t>
  </si>
  <si>
    <t>Средства бюджета городского округа Жуковский</t>
  </si>
  <si>
    <t>Внебюджетные средства</t>
  </si>
  <si>
    <t>х</t>
  </si>
  <si>
    <t>Всего</t>
  </si>
  <si>
    <r>
      <t>В том числе по кварталам:</t>
    </r>
    <r>
      <rPr>
        <sz val="12"/>
        <color rgb="FFFF0000"/>
        <rFont val="Times New Roman"/>
        <family val="1"/>
        <charset val="204"/>
      </rPr>
      <t xml:space="preserve"> </t>
    </r>
  </si>
  <si>
    <t>I</t>
  </si>
  <si>
    <t>II</t>
  </si>
  <si>
    <t>III</t>
  </si>
  <si>
    <t>IV</t>
  </si>
  <si>
    <t>2</t>
  </si>
  <si>
    <t>2023 год</t>
  </si>
  <si>
    <t xml:space="preserve">Внебюджетные средства </t>
  </si>
  <si>
    <t>«Обеспечение мероприятий по переселению граждан из аварийного жилищного фонда в Московской области, признанного таковым после 1 января 2017 года»</t>
  </si>
  <si>
    <t xml:space="preserve">                         мероприятий подпрограммы 4</t>
  </si>
  <si>
    <t>Итого по подпрограмме 4 «Обеспечение мероприятий по переселению граждан из аварийного жилищного фонда в Московской области, признанного таковым после                   1 января 2017 года»</t>
  </si>
  <si>
    <t>».</t>
  </si>
  <si>
    <t xml:space="preserve">               «13. Перечень</t>
  </si>
  <si>
    <t xml:space="preserve">         2024 год</t>
  </si>
  <si>
    <t>Итого 2025 год</t>
  </si>
  <si>
    <t>Мероприятие 01.01. Обеспечение мероприятий по переселению граждан из аварийного жилищного фонда, признанного таковым после 1 января 2017 года.</t>
  </si>
  <si>
    <t>Основное мероприятие 01. Переселение граждан из аварийного жилищного фонда в Московской области, признанного таковым после 1 января 2017 года.</t>
  </si>
  <si>
    <t>1.1</t>
  </si>
  <si>
    <t>1.2</t>
  </si>
  <si>
    <t xml:space="preserve"> Количество переселенных семей, ед.</t>
  </si>
  <si>
    <t xml:space="preserve"> Количество граждан, расселенных из непригодного для проживания жилищного фонда, признанного аварийным после 01.01.2017 года, расселенного по Подпрограмме 4</t>
  </si>
  <si>
    <t>Мероприятие 01.02. Обеспечение мероприятий по переселению граждан из аварийного жилищного фонда путем выплаты выкупной стоимости за изымаемое жилое помещение, а также предоставление субсидий гражданам, переселяемым из аварийного жилищного фонда, на приобретение (строительство) жилых помещений</t>
  </si>
  <si>
    <t xml:space="preserve">Приложение № 3 к постановлению   Администрации  городского округа Жуковский                                                        от                                          №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</si>
</sst>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"/>
    <numFmt numFmtId="165" formatCode="0.000"/>
    <numFmt numFmtId="166" formatCode="#,##0.0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4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6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top" wrapText="1"/>
    </xf>
    <xf numFmtId="0" fontId="0" fillId="0" borderId="0" xfId="0" applyBorder="1"/>
    <xf numFmtId="0" fontId="1" fillId="0" borderId="10" xfId="0" applyFont="1" applyFill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164" fontId="1" fillId="0" borderId="10" xfId="0" applyNumberFormat="1" applyFont="1" applyFill="1" applyBorder="1" applyAlignment="1">
      <alignment horizontal="center" vertical="center"/>
    </xf>
    <xf numFmtId="164" fontId="1" fillId="0" borderId="6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10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0" fontId="0" fillId="0" borderId="16" xfId="0" applyBorder="1"/>
    <xf numFmtId="0" fontId="8" fillId="0" borderId="0" xfId="0" applyFont="1"/>
    <xf numFmtId="164" fontId="1" fillId="0" borderId="10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164" fontId="1" fillId="0" borderId="10" xfId="0" applyNumberFormat="1" applyFont="1" applyFill="1" applyBorder="1" applyAlignment="1">
      <alignment horizontal="center" vertical="center" wrapText="1"/>
    </xf>
    <xf numFmtId="164" fontId="1" fillId="0" borderId="17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164" fontId="9" fillId="0" borderId="10" xfId="0" applyNumberFormat="1" applyFont="1" applyBorder="1" applyAlignment="1">
      <alignment horizontal="center" vertical="center"/>
    </xf>
    <xf numFmtId="164" fontId="1" fillId="0" borderId="10" xfId="0" applyNumberFormat="1" applyFont="1" applyFill="1" applyBorder="1" applyAlignment="1">
      <alignment horizontal="center" vertical="center" wrapText="1"/>
    </xf>
    <xf numFmtId="1" fontId="4" fillId="2" borderId="10" xfId="0" applyNumberFormat="1" applyFont="1" applyFill="1" applyBorder="1" applyAlignment="1">
      <alignment horizontal="center" vertical="center" wrapText="1"/>
    </xf>
    <xf numFmtId="165" fontId="4" fillId="0" borderId="10" xfId="0" applyNumberFormat="1" applyFont="1" applyFill="1" applyBorder="1" applyAlignment="1">
      <alignment horizontal="center" vertical="center" wrapText="1"/>
    </xf>
    <xf numFmtId="164" fontId="1" fillId="0" borderId="10" xfId="0" applyNumberFormat="1" applyFont="1" applyFill="1" applyBorder="1" applyAlignment="1">
      <alignment horizontal="center" vertical="center" wrapText="1"/>
    </xf>
    <xf numFmtId="165" fontId="9" fillId="0" borderId="10" xfId="0" applyNumberFormat="1" applyFont="1" applyFill="1" applyBorder="1" applyAlignment="1">
      <alignment horizontal="center" vertical="center" wrapText="1"/>
    </xf>
    <xf numFmtId="164" fontId="1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center" vertical="center"/>
    </xf>
    <xf numFmtId="164" fontId="1" fillId="0" borderId="14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/>
    </xf>
    <xf numFmtId="166" fontId="4" fillId="0" borderId="10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vertical="top" wrapText="1"/>
    </xf>
    <xf numFmtId="164" fontId="1" fillId="0" borderId="10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vertical="top" wrapText="1"/>
    </xf>
    <xf numFmtId="164" fontId="1" fillId="0" borderId="15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top" wrapText="1"/>
    </xf>
    <xf numFmtId="0" fontId="3" fillId="0" borderId="10" xfId="0" applyFont="1" applyFill="1" applyBorder="1"/>
    <xf numFmtId="0" fontId="4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5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49" fontId="1" fillId="0" borderId="15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/>
    </xf>
    <xf numFmtId="0" fontId="2" fillId="0" borderId="15" xfId="0" applyFont="1" applyBorder="1" applyAlignment="1">
      <alignment horizontal="center" vertical="top"/>
    </xf>
    <xf numFmtId="0" fontId="3" fillId="0" borderId="10" xfId="0" applyFont="1" applyFill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1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vertical="top" wrapText="1"/>
    </xf>
    <xf numFmtId="0" fontId="1" fillId="0" borderId="10" xfId="0" applyFont="1" applyFill="1" applyBorder="1" applyAlignment="1">
      <alignment vertical="top" wrapText="1"/>
    </xf>
    <xf numFmtId="164" fontId="4" fillId="0" borderId="10" xfId="0" applyNumberFormat="1" applyFont="1" applyFill="1" applyBorder="1" applyAlignment="1">
      <alignment horizontal="center" vertical="center" wrapText="1"/>
    </xf>
    <xf numFmtId="164" fontId="3" fillId="0" borderId="10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top" wrapText="1"/>
    </xf>
    <xf numFmtId="164" fontId="1" fillId="0" borderId="10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/>
    <xf numFmtId="0" fontId="1" fillId="0" borderId="2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center"/>
    </xf>
    <xf numFmtId="164" fontId="1" fillId="0" borderId="14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/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/>
    <xf numFmtId="0" fontId="3" fillId="0" borderId="13" xfId="0" applyFont="1" applyFill="1" applyBorder="1"/>
    <xf numFmtId="0" fontId="1" fillId="0" borderId="11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/>
    <xf numFmtId="0" fontId="3" fillId="0" borderId="4" xfId="0" applyFont="1" applyFill="1" applyBorder="1"/>
    <xf numFmtId="164" fontId="1" fillId="0" borderId="15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abSelected="1" view="pageBreakPreview" zoomScale="60" zoomScaleNormal="60" zoomScalePageLayoutView="66" workbookViewId="0">
      <selection activeCell="F27" sqref="F27:F28"/>
    </sheetView>
  </sheetViews>
  <sheetFormatPr defaultRowHeight="15" x14ac:dyDescent="0.25"/>
  <cols>
    <col min="1" max="1" width="6.5703125" customWidth="1"/>
    <col min="2" max="2" width="19.85546875" customWidth="1"/>
    <col min="3" max="3" width="15.28515625" customWidth="1"/>
    <col min="4" max="4" width="18" customWidth="1"/>
    <col min="5" max="5" width="22.28515625" customWidth="1"/>
    <col min="6" max="6" width="16.42578125" customWidth="1"/>
    <col min="7" max="7" width="24" customWidth="1"/>
    <col min="9" max="11" width="9.140625" customWidth="1"/>
    <col min="12" max="12" width="21.5703125" customWidth="1"/>
    <col min="13" max="13" width="22.42578125" customWidth="1"/>
    <col min="14" max="14" width="31.140625" customWidth="1"/>
    <col min="15" max="15" width="18.42578125" customWidth="1"/>
  </cols>
  <sheetData>
    <row r="1" spans="1:15" ht="60" customHeight="1" x14ac:dyDescent="0.9">
      <c r="B1" s="39"/>
      <c r="L1" s="52" t="s">
        <v>42</v>
      </c>
      <c r="M1" s="52"/>
      <c r="N1" s="52"/>
      <c r="O1" s="52"/>
    </row>
    <row r="2" spans="1:15" ht="18.75" x14ac:dyDescent="0.3">
      <c r="A2" s="78" t="s">
        <v>32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9"/>
      <c r="M2" s="79"/>
      <c r="N2" s="79"/>
      <c r="O2" s="79"/>
    </row>
    <row r="3" spans="1:15" ht="18.75" x14ac:dyDescent="0.3">
      <c r="A3" s="78" t="s">
        <v>29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9"/>
      <c r="M3" s="79"/>
      <c r="N3" s="79"/>
      <c r="O3" s="79"/>
    </row>
    <row r="4" spans="1:15" ht="35.25" customHeight="1" x14ac:dyDescent="0.3">
      <c r="A4" s="80" t="s">
        <v>28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2"/>
      <c r="M4" s="82"/>
      <c r="N4" s="82"/>
      <c r="O4" s="82"/>
    </row>
    <row r="5" spans="1:15" ht="15.75" x14ac:dyDescent="0.25">
      <c r="A5" s="83"/>
      <c r="B5" s="83"/>
      <c r="C5" s="83"/>
      <c r="D5" s="83"/>
      <c r="E5" s="83"/>
      <c r="F5" s="83"/>
      <c r="G5" s="83"/>
      <c r="H5" s="83"/>
      <c r="I5" s="83"/>
      <c r="J5" s="83"/>
      <c r="K5" s="83"/>
      <c r="L5" s="84"/>
      <c r="M5" s="84"/>
      <c r="N5" s="84"/>
      <c r="O5" s="84"/>
    </row>
    <row r="6" spans="1:15" ht="15.75" x14ac:dyDescent="0.25">
      <c r="A6" s="85" t="s">
        <v>0</v>
      </c>
      <c r="B6" s="85" t="s">
        <v>1</v>
      </c>
      <c r="C6" s="85" t="s">
        <v>2</v>
      </c>
      <c r="D6" s="85" t="s">
        <v>3</v>
      </c>
      <c r="E6" s="85" t="s">
        <v>4</v>
      </c>
      <c r="F6" s="89" t="s">
        <v>5</v>
      </c>
      <c r="G6" s="90"/>
      <c r="H6" s="91"/>
      <c r="I6" s="91"/>
      <c r="J6" s="91"/>
      <c r="K6" s="91"/>
      <c r="L6" s="91"/>
      <c r="M6" s="92"/>
      <c r="N6" s="92"/>
      <c r="O6" s="85" t="s">
        <v>6</v>
      </c>
    </row>
    <row r="7" spans="1:15" ht="42" customHeight="1" x14ac:dyDescent="0.25">
      <c r="A7" s="86"/>
      <c r="B7" s="87"/>
      <c r="C7" s="87"/>
      <c r="D7" s="87"/>
      <c r="E7" s="88"/>
      <c r="F7" s="7" t="s">
        <v>26</v>
      </c>
      <c r="G7" s="19" t="s">
        <v>7</v>
      </c>
      <c r="H7" s="60" t="s">
        <v>8</v>
      </c>
      <c r="I7" s="60"/>
      <c r="J7" s="60"/>
      <c r="K7" s="60"/>
      <c r="L7" s="60"/>
      <c r="M7" s="23" t="s">
        <v>9</v>
      </c>
      <c r="N7" s="1" t="s">
        <v>10</v>
      </c>
      <c r="O7" s="87"/>
    </row>
    <row r="8" spans="1:15" ht="15.75" x14ac:dyDescent="0.25">
      <c r="A8" s="2">
        <v>1</v>
      </c>
      <c r="B8" s="1">
        <v>2</v>
      </c>
      <c r="C8" s="1">
        <v>3</v>
      </c>
      <c r="D8" s="1">
        <v>4</v>
      </c>
      <c r="E8" s="8">
        <v>5</v>
      </c>
      <c r="F8" s="9">
        <v>6</v>
      </c>
      <c r="G8" s="19">
        <v>7</v>
      </c>
      <c r="H8" s="60">
        <v>8</v>
      </c>
      <c r="I8" s="60"/>
      <c r="J8" s="60"/>
      <c r="K8" s="60"/>
      <c r="L8" s="60"/>
      <c r="M8" s="23">
        <v>9</v>
      </c>
      <c r="N8" s="1">
        <v>10</v>
      </c>
      <c r="O8" s="1">
        <v>11</v>
      </c>
    </row>
    <row r="9" spans="1:15" ht="33.75" customHeight="1" x14ac:dyDescent="0.25">
      <c r="A9" s="72">
        <v>1</v>
      </c>
      <c r="B9" s="74" t="s">
        <v>36</v>
      </c>
      <c r="C9" s="75" t="s">
        <v>11</v>
      </c>
      <c r="D9" s="3" t="s">
        <v>12</v>
      </c>
      <c r="E9" s="15">
        <f>F9+G9+H9+M9+N9</f>
        <v>2375755.4659100003</v>
      </c>
      <c r="F9" s="25">
        <v>0</v>
      </c>
      <c r="G9" s="20">
        <f>G10+G12</f>
        <v>131264.98663</v>
      </c>
      <c r="H9" s="69">
        <f>H10+H12</f>
        <v>837500.74134000007</v>
      </c>
      <c r="I9" s="69"/>
      <c r="J9" s="69"/>
      <c r="K9" s="69"/>
      <c r="L9" s="69"/>
      <c r="M9" s="24">
        <f>M10+M12</f>
        <v>1201405.4727100001</v>
      </c>
      <c r="N9" s="11">
        <f>N10+N12</f>
        <v>205584.26522999999</v>
      </c>
      <c r="O9" s="70" t="s">
        <v>13</v>
      </c>
    </row>
    <row r="10" spans="1:15" ht="71.25" customHeight="1" x14ac:dyDescent="0.25">
      <c r="A10" s="73"/>
      <c r="B10" s="73"/>
      <c r="C10" s="76"/>
      <c r="D10" s="3" t="s">
        <v>14</v>
      </c>
      <c r="E10" s="15">
        <f>F10+G10+H10+M10+N10</f>
        <v>1319035.1987800002</v>
      </c>
      <c r="F10" s="18">
        <v>0</v>
      </c>
      <c r="G10" s="20">
        <v>90424.267179999995</v>
      </c>
      <c r="H10" s="69">
        <f>H15+H23</f>
        <v>128344.95653</v>
      </c>
      <c r="I10" s="69"/>
      <c r="J10" s="69"/>
      <c r="K10" s="69"/>
      <c r="L10" s="69"/>
      <c r="M10" s="21">
        <f>M15+M23</f>
        <v>939499.07966000005</v>
      </c>
      <c r="N10" s="11">
        <f>N15+N23</f>
        <v>160766.89541</v>
      </c>
      <c r="O10" s="71"/>
    </row>
    <row r="11" spans="1:15" ht="57.75" customHeight="1" x14ac:dyDescent="0.25">
      <c r="A11" s="73"/>
      <c r="B11" s="73"/>
      <c r="C11" s="76"/>
      <c r="D11" s="3" t="s">
        <v>15</v>
      </c>
      <c r="E11" s="15">
        <v>0</v>
      </c>
      <c r="F11" s="18">
        <v>0</v>
      </c>
      <c r="G11" s="20">
        <v>0</v>
      </c>
      <c r="H11" s="69">
        <v>0</v>
      </c>
      <c r="I11" s="69"/>
      <c r="J11" s="69"/>
      <c r="K11" s="69"/>
      <c r="L11" s="69"/>
      <c r="M11" s="21">
        <v>0</v>
      </c>
      <c r="N11" s="11">
        <v>0</v>
      </c>
      <c r="O11" s="71"/>
    </row>
    <row r="12" spans="1:15" ht="84" customHeight="1" x14ac:dyDescent="0.25">
      <c r="A12" s="73"/>
      <c r="B12" s="73"/>
      <c r="C12" s="76"/>
      <c r="D12" s="3" t="s">
        <v>16</v>
      </c>
      <c r="E12" s="15">
        <f>F12+G12+H12+M12+N12</f>
        <v>1056720.2671300001</v>
      </c>
      <c r="F12" s="18">
        <v>0</v>
      </c>
      <c r="G12" s="20">
        <v>40840.719449999997</v>
      </c>
      <c r="H12" s="69">
        <f>H17+H25</f>
        <v>709155.7848100001</v>
      </c>
      <c r="I12" s="69"/>
      <c r="J12" s="69"/>
      <c r="K12" s="69"/>
      <c r="L12" s="69"/>
      <c r="M12" s="21">
        <f>M17+M25</f>
        <v>261906.39305000001</v>
      </c>
      <c r="N12" s="11">
        <f>N17+N25</f>
        <v>44817.36982</v>
      </c>
      <c r="O12" s="71"/>
    </row>
    <row r="13" spans="1:15" ht="49.5" customHeight="1" x14ac:dyDescent="0.25">
      <c r="A13" s="73"/>
      <c r="B13" s="73"/>
      <c r="C13" s="76"/>
      <c r="D13" s="6" t="s">
        <v>27</v>
      </c>
      <c r="E13" s="14">
        <v>0</v>
      </c>
      <c r="F13" s="33">
        <v>0</v>
      </c>
      <c r="G13" s="34">
        <v>0</v>
      </c>
      <c r="H13" s="77">
        <v>0</v>
      </c>
      <c r="I13" s="77"/>
      <c r="J13" s="77"/>
      <c r="K13" s="77"/>
      <c r="L13" s="77"/>
      <c r="M13" s="35">
        <v>0</v>
      </c>
      <c r="N13" s="12">
        <v>0</v>
      </c>
      <c r="O13" s="71"/>
    </row>
    <row r="14" spans="1:15" ht="42" customHeight="1" x14ac:dyDescent="0.25">
      <c r="A14" s="63" t="s">
        <v>37</v>
      </c>
      <c r="B14" s="65" t="s">
        <v>35</v>
      </c>
      <c r="C14" s="60" t="s">
        <v>11</v>
      </c>
      <c r="D14" s="5" t="s">
        <v>12</v>
      </c>
      <c r="E14" s="31">
        <f>F14+G14+H14+M14+N14</f>
        <v>1864990.6268900002</v>
      </c>
      <c r="F14" s="18">
        <v>0</v>
      </c>
      <c r="G14" s="31">
        <f>G15+G17</f>
        <v>131264.98663</v>
      </c>
      <c r="H14" s="69">
        <f>H15+H17</f>
        <v>326735.90232000005</v>
      </c>
      <c r="I14" s="69"/>
      <c r="J14" s="69"/>
      <c r="K14" s="69"/>
      <c r="L14" s="69"/>
      <c r="M14" s="37">
        <f>M15+M17</f>
        <v>1201405.4727100001</v>
      </c>
      <c r="N14" s="31">
        <f>N15+N17</f>
        <v>205584.26522999999</v>
      </c>
      <c r="O14" s="68" t="s">
        <v>13</v>
      </c>
    </row>
    <row r="15" spans="1:15" ht="78" customHeight="1" x14ac:dyDescent="0.25">
      <c r="A15" s="64"/>
      <c r="B15" s="47"/>
      <c r="C15" s="56"/>
      <c r="D15" s="5" t="s">
        <v>14</v>
      </c>
      <c r="E15" s="31">
        <f>F15+G15+H15+M15+N15</f>
        <v>1204952.90864</v>
      </c>
      <c r="F15" s="18">
        <v>0</v>
      </c>
      <c r="G15" s="31">
        <v>90424.267179999995</v>
      </c>
      <c r="H15" s="69">
        <v>14262.66639</v>
      </c>
      <c r="I15" s="69"/>
      <c r="J15" s="69"/>
      <c r="K15" s="69"/>
      <c r="L15" s="69"/>
      <c r="M15" s="31">
        <v>939499.07966000005</v>
      </c>
      <c r="N15" s="31">
        <v>160766.89541</v>
      </c>
      <c r="O15" s="54"/>
    </row>
    <row r="16" spans="1:15" ht="54.75" customHeight="1" x14ac:dyDescent="0.25">
      <c r="A16" s="64"/>
      <c r="B16" s="47"/>
      <c r="C16" s="56"/>
      <c r="D16" s="5" t="s">
        <v>15</v>
      </c>
      <c r="E16" s="31">
        <v>0</v>
      </c>
      <c r="F16" s="18">
        <v>0</v>
      </c>
      <c r="G16" s="31">
        <v>0</v>
      </c>
      <c r="H16" s="69">
        <v>0</v>
      </c>
      <c r="I16" s="69"/>
      <c r="J16" s="69"/>
      <c r="K16" s="69"/>
      <c r="L16" s="69"/>
      <c r="M16" s="31">
        <v>0</v>
      </c>
      <c r="N16" s="31">
        <v>0</v>
      </c>
      <c r="O16" s="54"/>
    </row>
    <row r="17" spans="1:15" ht="106.5" customHeight="1" x14ac:dyDescent="0.25">
      <c r="A17" s="64"/>
      <c r="B17" s="47"/>
      <c r="C17" s="56"/>
      <c r="D17" s="5" t="s">
        <v>16</v>
      </c>
      <c r="E17" s="31">
        <f>F17+G17+H17+M17+N17</f>
        <v>660037.71825000003</v>
      </c>
      <c r="F17" s="18">
        <v>0</v>
      </c>
      <c r="G17" s="31">
        <v>40840.719449999997</v>
      </c>
      <c r="H17" s="69">
        <f>312473.23593</f>
        <v>312473.23593000002</v>
      </c>
      <c r="I17" s="69"/>
      <c r="J17" s="69"/>
      <c r="K17" s="69"/>
      <c r="L17" s="69"/>
      <c r="M17" s="31">
        <v>261906.39305000001</v>
      </c>
      <c r="N17" s="31">
        <v>44817.36982</v>
      </c>
      <c r="O17" s="54"/>
    </row>
    <row r="18" spans="1:15" ht="62.25" customHeight="1" x14ac:dyDescent="0.25">
      <c r="A18" s="64"/>
      <c r="B18" s="47"/>
      <c r="C18" s="56"/>
      <c r="D18" s="5" t="s">
        <v>17</v>
      </c>
      <c r="E18" s="31">
        <v>0</v>
      </c>
      <c r="F18" s="18">
        <v>0</v>
      </c>
      <c r="G18" s="31">
        <v>0</v>
      </c>
      <c r="H18" s="69">
        <v>0</v>
      </c>
      <c r="I18" s="69"/>
      <c r="J18" s="69"/>
      <c r="K18" s="69"/>
      <c r="L18" s="69"/>
      <c r="M18" s="31">
        <v>0</v>
      </c>
      <c r="N18" s="31">
        <v>0</v>
      </c>
      <c r="O18" s="54"/>
    </row>
    <row r="19" spans="1:15" ht="48.75" customHeight="1" x14ac:dyDescent="0.25">
      <c r="A19" s="64"/>
      <c r="B19" s="60" t="s">
        <v>40</v>
      </c>
      <c r="C19" s="60" t="s">
        <v>11</v>
      </c>
      <c r="D19" s="60" t="s">
        <v>18</v>
      </c>
      <c r="E19" s="62" t="s">
        <v>19</v>
      </c>
      <c r="F19" s="66" t="s">
        <v>26</v>
      </c>
      <c r="G19" s="62" t="s">
        <v>33</v>
      </c>
      <c r="H19" s="66" t="s">
        <v>34</v>
      </c>
      <c r="I19" s="62" t="s">
        <v>20</v>
      </c>
      <c r="J19" s="62"/>
      <c r="K19" s="62"/>
      <c r="L19" s="62"/>
      <c r="M19" s="62" t="s">
        <v>9</v>
      </c>
      <c r="N19" s="66" t="s">
        <v>10</v>
      </c>
      <c r="O19" s="46" t="s">
        <v>13</v>
      </c>
    </row>
    <row r="20" spans="1:15" ht="28.5" customHeight="1" x14ac:dyDescent="0.25">
      <c r="A20" s="64"/>
      <c r="B20" s="61"/>
      <c r="C20" s="56"/>
      <c r="D20" s="56"/>
      <c r="E20" s="61"/>
      <c r="F20" s="67"/>
      <c r="G20" s="61"/>
      <c r="H20" s="66"/>
      <c r="I20" s="32" t="s">
        <v>21</v>
      </c>
      <c r="J20" s="32" t="s">
        <v>22</v>
      </c>
      <c r="K20" s="32" t="s">
        <v>23</v>
      </c>
      <c r="L20" s="32" t="s">
        <v>24</v>
      </c>
      <c r="M20" s="62"/>
      <c r="N20" s="67"/>
      <c r="O20" s="47"/>
    </row>
    <row r="21" spans="1:15" ht="129" customHeight="1" x14ac:dyDescent="0.25">
      <c r="A21" s="64"/>
      <c r="B21" s="61"/>
      <c r="C21" s="56"/>
      <c r="D21" s="56"/>
      <c r="E21" s="38">
        <f>F21+G21+H21+M21+N21</f>
        <v>1.5089999999999999</v>
      </c>
      <c r="F21" s="28">
        <v>0</v>
      </c>
      <c r="G21" s="28">
        <v>6.2E-2</v>
      </c>
      <c r="H21" s="28">
        <v>7.0000000000000007E-2</v>
      </c>
      <c r="I21" s="28">
        <v>0</v>
      </c>
      <c r="J21" s="28">
        <v>0</v>
      </c>
      <c r="K21" s="28">
        <v>0</v>
      </c>
      <c r="L21" s="30">
        <v>7.0000000000000007E-2</v>
      </c>
      <c r="M21" s="28">
        <v>1.377</v>
      </c>
      <c r="N21" s="28">
        <v>0</v>
      </c>
      <c r="O21" s="47"/>
    </row>
    <row r="22" spans="1:15" ht="40.5" customHeight="1" x14ac:dyDescent="0.25">
      <c r="A22" s="63" t="s">
        <v>38</v>
      </c>
      <c r="B22" s="96" t="s">
        <v>41</v>
      </c>
      <c r="C22" s="60" t="s">
        <v>11</v>
      </c>
      <c r="D22" s="41" t="s">
        <v>12</v>
      </c>
      <c r="E22" s="42">
        <f>G22+H22+M22</f>
        <v>510764.83902000001</v>
      </c>
      <c r="F22" s="25">
        <v>0</v>
      </c>
      <c r="G22" s="42">
        <v>0</v>
      </c>
      <c r="H22" s="69">
        <f>H23+H25</f>
        <v>510764.83902000001</v>
      </c>
      <c r="I22" s="69"/>
      <c r="J22" s="69"/>
      <c r="K22" s="69"/>
      <c r="L22" s="69"/>
      <c r="M22" s="37">
        <v>0</v>
      </c>
      <c r="N22" s="42">
        <v>0</v>
      </c>
      <c r="O22" s="68" t="s">
        <v>13</v>
      </c>
    </row>
    <row r="23" spans="1:15" ht="78.75" customHeight="1" x14ac:dyDescent="0.25">
      <c r="A23" s="63"/>
      <c r="B23" s="47"/>
      <c r="C23" s="56"/>
      <c r="D23" s="41" t="s">
        <v>14</v>
      </c>
      <c r="E23" s="42">
        <f>G23+H23+M23</f>
        <v>114082.29014</v>
      </c>
      <c r="F23" s="18">
        <v>0</v>
      </c>
      <c r="G23" s="42">
        <v>0</v>
      </c>
      <c r="H23" s="69">
        <v>114082.29014</v>
      </c>
      <c r="I23" s="69"/>
      <c r="J23" s="69"/>
      <c r="K23" s="69"/>
      <c r="L23" s="69"/>
      <c r="M23" s="42">
        <v>0</v>
      </c>
      <c r="N23" s="42">
        <v>0</v>
      </c>
      <c r="O23" s="54"/>
    </row>
    <row r="24" spans="1:15" ht="51" customHeight="1" x14ac:dyDescent="0.25">
      <c r="A24" s="63"/>
      <c r="B24" s="47"/>
      <c r="C24" s="56"/>
      <c r="D24" s="41" t="s">
        <v>15</v>
      </c>
      <c r="E24" s="42">
        <v>0</v>
      </c>
      <c r="F24" s="18">
        <v>0</v>
      </c>
      <c r="G24" s="42">
        <v>0</v>
      </c>
      <c r="H24" s="69">
        <v>0</v>
      </c>
      <c r="I24" s="69"/>
      <c r="J24" s="69"/>
      <c r="K24" s="69"/>
      <c r="L24" s="69"/>
      <c r="M24" s="42">
        <v>0</v>
      </c>
      <c r="N24" s="42">
        <v>0</v>
      </c>
      <c r="O24" s="54"/>
    </row>
    <row r="25" spans="1:15" ht="99" customHeight="1" x14ac:dyDescent="0.25">
      <c r="A25" s="63"/>
      <c r="B25" s="47"/>
      <c r="C25" s="56"/>
      <c r="D25" s="41" t="s">
        <v>16</v>
      </c>
      <c r="E25" s="42">
        <f>G25+H25+M25</f>
        <v>396682.54888000002</v>
      </c>
      <c r="F25" s="18">
        <v>0</v>
      </c>
      <c r="G25" s="42">
        <v>0</v>
      </c>
      <c r="H25" s="69">
        <f>448958.12136-52275.57248</f>
        <v>396682.54888000002</v>
      </c>
      <c r="I25" s="69"/>
      <c r="J25" s="69"/>
      <c r="K25" s="69"/>
      <c r="L25" s="69"/>
      <c r="M25" s="42">
        <v>0</v>
      </c>
      <c r="N25" s="42">
        <v>0</v>
      </c>
      <c r="O25" s="54"/>
    </row>
    <row r="26" spans="1:15" ht="149.25" customHeight="1" x14ac:dyDescent="0.25">
      <c r="A26" s="63"/>
      <c r="B26" s="47"/>
      <c r="C26" s="56"/>
      <c r="D26" s="41" t="s">
        <v>27</v>
      </c>
      <c r="E26" s="42">
        <v>0</v>
      </c>
      <c r="F26" s="18">
        <v>0</v>
      </c>
      <c r="G26" s="42">
        <v>0</v>
      </c>
      <c r="H26" s="69">
        <v>0</v>
      </c>
      <c r="I26" s="69"/>
      <c r="J26" s="69"/>
      <c r="K26" s="69"/>
      <c r="L26" s="69"/>
      <c r="M26" s="42">
        <v>0</v>
      </c>
      <c r="N26" s="42">
        <v>0</v>
      </c>
      <c r="O26" s="54"/>
    </row>
    <row r="27" spans="1:15" ht="57.75" customHeight="1" x14ac:dyDescent="0.25">
      <c r="A27" s="63"/>
      <c r="B27" s="94" t="s">
        <v>39</v>
      </c>
      <c r="C27" s="94" t="s">
        <v>11</v>
      </c>
      <c r="D27" s="94" t="s">
        <v>18</v>
      </c>
      <c r="E27" s="48" t="s">
        <v>19</v>
      </c>
      <c r="F27" s="50" t="s">
        <v>26</v>
      </c>
      <c r="G27" s="48" t="s">
        <v>33</v>
      </c>
      <c r="H27" s="50" t="s">
        <v>34</v>
      </c>
      <c r="I27" s="48" t="s">
        <v>20</v>
      </c>
      <c r="J27" s="48"/>
      <c r="K27" s="48"/>
      <c r="L27" s="48"/>
      <c r="M27" s="48" t="s">
        <v>9</v>
      </c>
      <c r="N27" s="50" t="s">
        <v>10</v>
      </c>
      <c r="O27" s="46" t="s">
        <v>13</v>
      </c>
    </row>
    <row r="28" spans="1:15" ht="63" customHeight="1" x14ac:dyDescent="0.25">
      <c r="A28" s="63"/>
      <c r="B28" s="49"/>
      <c r="C28" s="95"/>
      <c r="D28" s="95"/>
      <c r="E28" s="49"/>
      <c r="F28" s="51"/>
      <c r="G28" s="49"/>
      <c r="H28" s="50"/>
      <c r="I28" s="40" t="s">
        <v>21</v>
      </c>
      <c r="J28" s="40" t="s">
        <v>22</v>
      </c>
      <c r="K28" s="40" t="s">
        <v>23</v>
      </c>
      <c r="L28" s="40" t="s">
        <v>24</v>
      </c>
      <c r="M28" s="48"/>
      <c r="N28" s="51"/>
      <c r="O28" s="47"/>
    </row>
    <row r="29" spans="1:15" ht="70.5" customHeight="1" x14ac:dyDescent="0.25">
      <c r="A29" s="63"/>
      <c r="B29" s="49"/>
      <c r="C29" s="95"/>
      <c r="D29" s="95"/>
      <c r="E29" s="27">
        <f>F29+G29+H29+M29+N29</f>
        <v>41</v>
      </c>
      <c r="F29" s="27">
        <v>0</v>
      </c>
      <c r="G29" s="27">
        <v>0</v>
      </c>
      <c r="H29" s="27">
        <v>41</v>
      </c>
      <c r="I29" s="27">
        <v>0</v>
      </c>
      <c r="J29" s="27">
        <v>0</v>
      </c>
      <c r="K29" s="27">
        <v>0</v>
      </c>
      <c r="L29" s="27">
        <v>41</v>
      </c>
      <c r="M29" s="27">
        <v>0</v>
      </c>
      <c r="N29" s="27">
        <v>0</v>
      </c>
      <c r="O29" s="47"/>
    </row>
    <row r="30" spans="1:15" ht="68.25" customHeight="1" x14ac:dyDescent="0.25">
      <c r="A30" s="55" t="s">
        <v>25</v>
      </c>
      <c r="B30" s="53" t="s">
        <v>30</v>
      </c>
      <c r="C30" s="57"/>
      <c r="D30" s="44" t="s">
        <v>12</v>
      </c>
      <c r="E30" s="36">
        <f>F30+G30+H30+M30+N30</f>
        <v>2375755.4659100003</v>
      </c>
      <c r="F30" s="45">
        <v>0</v>
      </c>
      <c r="G30" s="43">
        <f>G31+G33</f>
        <v>131264.98663</v>
      </c>
      <c r="H30" s="93">
        <f>H31+H33</f>
        <v>837500.74134000007</v>
      </c>
      <c r="I30" s="93"/>
      <c r="J30" s="93"/>
      <c r="K30" s="93"/>
      <c r="L30" s="93"/>
      <c r="M30" s="24">
        <f>M31+M33</f>
        <v>1201405.4727100001</v>
      </c>
      <c r="N30" s="43">
        <f>N31+N33</f>
        <v>205584.26522999999</v>
      </c>
      <c r="O30" s="53" t="s">
        <v>13</v>
      </c>
    </row>
    <row r="31" spans="1:15" ht="78.75" customHeight="1" x14ac:dyDescent="0.25">
      <c r="A31" s="56"/>
      <c r="B31" s="58"/>
      <c r="C31" s="59"/>
      <c r="D31" s="5" t="s">
        <v>14</v>
      </c>
      <c r="E31" s="15">
        <f>F31+G31+H31+M31+N31</f>
        <v>1319035.1987800002</v>
      </c>
      <c r="F31" s="10">
        <v>0</v>
      </c>
      <c r="G31" s="26">
        <v>90424.267179999995</v>
      </c>
      <c r="H31" s="69">
        <f>H15+H23</f>
        <v>128344.95653</v>
      </c>
      <c r="I31" s="69"/>
      <c r="J31" s="69"/>
      <c r="K31" s="69"/>
      <c r="L31" s="69"/>
      <c r="M31" s="21">
        <v>939499.07966000005</v>
      </c>
      <c r="N31" s="29">
        <f>N10</f>
        <v>160766.89541</v>
      </c>
      <c r="O31" s="54"/>
    </row>
    <row r="32" spans="1:15" ht="50.25" customHeight="1" x14ac:dyDescent="0.25">
      <c r="A32" s="56"/>
      <c r="B32" s="58"/>
      <c r="C32" s="59"/>
      <c r="D32" s="5" t="s">
        <v>15</v>
      </c>
      <c r="E32" s="13">
        <v>0</v>
      </c>
      <c r="F32" s="10">
        <v>0</v>
      </c>
      <c r="G32" s="18">
        <v>0</v>
      </c>
      <c r="H32" s="69">
        <v>0</v>
      </c>
      <c r="I32" s="69"/>
      <c r="J32" s="69"/>
      <c r="K32" s="69"/>
      <c r="L32" s="69"/>
      <c r="M32" s="22">
        <v>0</v>
      </c>
      <c r="N32" s="13">
        <v>0</v>
      </c>
      <c r="O32" s="54"/>
    </row>
    <row r="33" spans="1:15" ht="95.25" customHeight="1" x14ac:dyDescent="0.25">
      <c r="A33" s="56"/>
      <c r="B33" s="58"/>
      <c r="C33" s="59"/>
      <c r="D33" s="5" t="s">
        <v>16</v>
      </c>
      <c r="E33" s="15">
        <f>F33+G33+H33+M33+N33</f>
        <v>1056720.2671300001</v>
      </c>
      <c r="F33" s="10">
        <v>0</v>
      </c>
      <c r="G33" s="26">
        <v>40840.719449999997</v>
      </c>
      <c r="H33" s="69">
        <f>H17+H25</f>
        <v>709155.7848100001</v>
      </c>
      <c r="I33" s="69"/>
      <c r="J33" s="69"/>
      <c r="K33" s="69"/>
      <c r="L33" s="69"/>
      <c r="M33" s="21">
        <v>261906.39305000001</v>
      </c>
      <c r="N33" s="13">
        <f>N17</f>
        <v>44817.36982</v>
      </c>
      <c r="O33" s="54"/>
    </row>
    <row r="34" spans="1:15" ht="56.25" customHeight="1" x14ac:dyDescent="0.25">
      <c r="A34" s="56"/>
      <c r="B34" s="58"/>
      <c r="C34" s="59"/>
      <c r="D34" s="5" t="s">
        <v>17</v>
      </c>
      <c r="E34" s="13">
        <v>0</v>
      </c>
      <c r="F34" s="10">
        <v>0</v>
      </c>
      <c r="G34" s="18">
        <v>0</v>
      </c>
      <c r="H34" s="69">
        <v>0</v>
      </c>
      <c r="I34" s="69"/>
      <c r="J34" s="69"/>
      <c r="K34" s="69"/>
      <c r="L34" s="69"/>
      <c r="M34" s="22">
        <v>0</v>
      </c>
      <c r="N34" s="13">
        <v>0</v>
      </c>
      <c r="O34" s="54"/>
    </row>
    <row r="35" spans="1:15" ht="21.75" customHeight="1" x14ac:dyDescent="0.3">
      <c r="H35" s="4"/>
      <c r="I35" s="4"/>
      <c r="J35" s="4"/>
      <c r="K35" s="4"/>
      <c r="O35" s="17" t="s">
        <v>31</v>
      </c>
    </row>
    <row r="36" spans="1:15" x14ac:dyDescent="0.25">
      <c r="H36" s="16"/>
      <c r="I36" s="16"/>
      <c r="J36" s="16"/>
      <c r="K36" s="4"/>
    </row>
    <row r="38" spans="1:15" ht="15.75" customHeight="1" x14ac:dyDescent="0.25"/>
    <row r="39" spans="1:15" ht="110.25" customHeight="1" x14ac:dyDescent="0.25"/>
    <row r="40" spans="1:15" ht="94.5" customHeight="1" x14ac:dyDescent="0.25"/>
    <row r="41" spans="1:15" ht="141.75" customHeight="1" x14ac:dyDescent="0.25"/>
    <row r="42" spans="1:15" ht="63" customHeight="1" x14ac:dyDescent="0.25"/>
  </sheetData>
  <mergeCells count="71">
    <mergeCell ref="B22:B26"/>
    <mergeCell ref="C22:C26"/>
    <mergeCell ref="H22:L22"/>
    <mergeCell ref="O22:O26"/>
    <mergeCell ref="H23:L23"/>
    <mergeCell ref="H24:L24"/>
    <mergeCell ref="H25:L25"/>
    <mergeCell ref="H26:L26"/>
    <mergeCell ref="A22:A29"/>
    <mergeCell ref="H8:L8"/>
    <mergeCell ref="H7:L7"/>
    <mergeCell ref="H34:L34"/>
    <mergeCell ref="H33:L33"/>
    <mergeCell ref="H32:L32"/>
    <mergeCell ref="H31:L31"/>
    <mergeCell ref="H30:L30"/>
    <mergeCell ref="H16:L16"/>
    <mergeCell ref="H15:L15"/>
    <mergeCell ref="H14:L14"/>
    <mergeCell ref="B27:B29"/>
    <mergeCell ref="C27:C29"/>
    <mergeCell ref="D27:D29"/>
    <mergeCell ref="E27:E28"/>
    <mergeCell ref="F27:F28"/>
    <mergeCell ref="A2:O2"/>
    <mergeCell ref="A3:O3"/>
    <mergeCell ref="A4:O4"/>
    <mergeCell ref="A5:O5"/>
    <mergeCell ref="A6:A7"/>
    <mergeCell ref="B6:B7"/>
    <mergeCell ref="C6:C7"/>
    <mergeCell ref="D6:D7"/>
    <mergeCell ref="E6:E7"/>
    <mergeCell ref="F6:N6"/>
    <mergeCell ref="O6:O7"/>
    <mergeCell ref="O9:O13"/>
    <mergeCell ref="A9:A13"/>
    <mergeCell ref="B9:B13"/>
    <mergeCell ref="C9:C13"/>
    <mergeCell ref="H13:L13"/>
    <mergeCell ref="H12:L12"/>
    <mergeCell ref="H11:L11"/>
    <mergeCell ref="H10:L10"/>
    <mergeCell ref="H9:L9"/>
    <mergeCell ref="M19:M20"/>
    <mergeCell ref="I19:L19"/>
    <mergeCell ref="H19:H20"/>
    <mergeCell ref="H18:L18"/>
    <mergeCell ref="H17:L17"/>
    <mergeCell ref="L1:O1"/>
    <mergeCell ref="O30:O34"/>
    <mergeCell ref="A30:A34"/>
    <mergeCell ref="B30:C34"/>
    <mergeCell ref="B19:B21"/>
    <mergeCell ref="C19:C21"/>
    <mergeCell ref="D19:D21"/>
    <mergeCell ref="E19:E20"/>
    <mergeCell ref="A14:A21"/>
    <mergeCell ref="B14:B18"/>
    <mergeCell ref="C14:C18"/>
    <mergeCell ref="G19:G20"/>
    <mergeCell ref="N19:N20"/>
    <mergeCell ref="O19:O21"/>
    <mergeCell ref="O14:O18"/>
    <mergeCell ref="F19:F20"/>
    <mergeCell ref="O27:O29"/>
    <mergeCell ref="G27:G28"/>
    <mergeCell ref="H27:H28"/>
    <mergeCell ref="I27:L27"/>
    <mergeCell ref="M27:M28"/>
    <mergeCell ref="N27:N28"/>
  </mergeCells>
  <pageMargins left="0.7" right="0.7" top="0.6117424242424242" bottom="0.75" header="0.3" footer="0.3"/>
  <pageSetup paperSize="9" scale="38" fitToHeight="2" orientation="landscape" r:id="rId1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2025-09-19T12:51:31Z</dcterms:modified>
</cp:coreProperties>
</file>