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28755" windowHeight="1513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P16" i="1"/>
  <c r="O16"/>
  <c r="K16"/>
  <c r="P15"/>
  <c r="O15"/>
  <c r="K15"/>
  <c r="P14"/>
  <c r="O14"/>
  <c r="K14"/>
  <c r="P13"/>
  <c r="O13"/>
  <c r="K13"/>
  <c r="P12"/>
  <c r="O12"/>
  <c r="K12"/>
  <c r="P11"/>
  <c r="O11"/>
  <c r="K11"/>
  <c r="P10"/>
  <c r="O10"/>
  <c r="K10"/>
  <c r="P9"/>
  <c r="O9"/>
  <c r="K9"/>
  <c r="P8"/>
  <c r="O8"/>
  <c r="K8"/>
  <c r="P7"/>
  <c r="O7"/>
  <c r="K7"/>
  <c r="P6"/>
  <c r="O6"/>
  <c r="K6"/>
  <c r="P5"/>
  <c r="O5"/>
  <c r="K5"/>
  <c r="P4"/>
  <c r="O4"/>
  <c r="K4"/>
  <c r="P3"/>
  <c r="O3"/>
  <c r="K3"/>
</calcChain>
</file>

<file path=xl/sharedStrings.xml><?xml version="1.0" encoding="utf-8"?>
<sst xmlns="http://schemas.openxmlformats.org/spreadsheetml/2006/main" count="200" uniqueCount="94">
  <si>
    <t>Полиграфические организации и индивидуальные предприниматели
Выборы депутатов Совета депутатов городского округа Жуковский Московской области восьмого созыва</t>
  </si>
  <si>
    <t>Наименование организации / ФИО ИП</t>
  </si>
  <si>
    <t>Краткое наименование организации / Наименование ИП</t>
  </si>
  <si>
    <t>Наличие данных о расценках в БД</t>
  </si>
  <si>
    <t>Наличие электронных образов</t>
  </si>
  <si>
    <t>Тип записи</t>
  </si>
  <si>
    <t>ИНН</t>
  </si>
  <si>
    <t>Субъект РФ регистрации/ проживания</t>
  </si>
  <si>
    <t>Субъект РФ кампании</t>
  </si>
  <si>
    <t>Кампания</t>
  </si>
  <si>
    <t>Дата голосования</t>
  </si>
  <si>
    <t>Комиссия</t>
  </si>
  <si>
    <t>Субъект РФ комиссии</t>
  </si>
  <si>
    <t>Дата публикации</t>
  </si>
  <si>
    <t>Дата направления сведений в комиссию</t>
  </si>
  <si>
    <t>Дата получения сведений комиссией</t>
  </si>
  <si>
    <t>Входящий номер письма</t>
  </si>
  <si>
    <t>Адрес</t>
  </si>
  <si>
    <t>Етерский Евгений Степанович</t>
  </si>
  <si>
    <t>ИП Етерский ЕС</t>
  </si>
  <si>
    <t>Нет</t>
  </si>
  <si>
    <t>Да</t>
  </si>
  <si>
    <t>Индивидуальный предприниматель</t>
  </si>
  <si>
    <t>505009308635</t>
  </si>
  <si>
    <t>Московская область</t>
  </si>
  <si>
    <t>Выборы депутатов Совета депутатов городского округа Жуковский Московской области восьмого созыва</t>
  </si>
  <si>
    <t>Территориальная избирательная комиссия города Жуковский</t>
  </si>
  <si>
    <t>09.07.2024</t>
  </si>
  <si>
    <t>Московская область, Щелковский р-н, г. Щелково, Московская ул., д. 26Б</t>
  </si>
  <si>
    <t>Кавинский Владимир Евгеньевич</t>
  </si>
  <si>
    <t>ИП Кавинский В.Е.</t>
  </si>
  <si>
    <t>772028133022</t>
  </si>
  <si>
    <t>город Москва</t>
  </si>
  <si>
    <t>04.07.2024</t>
  </si>
  <si>
    <t>111673, г. Москва, ул. Новокосинская, 23-18</t>
  </si>
  <si>
    <t>Калиманова Ирина Ивановна</t>
  </si>
  <si>
    <t>ИП Калиманова ИИ</t>
  </si>
  <si>
    <t>501302211476</t>
  </si>
  <si>
    <t>140120, Московская область, г.о. Раменский, пос. Ильинский, ул. Братьев Волковых, д. 2</t>
  </si>
  <si>
    <t>Коробова Елена Александровна</t>
  </si>
  <si>
    <t>ИП Коробова Е.А.</t>
  </si>
  <si>
    <t>502200462352</t>
  </si>
  <si>
    <t>03.07.2024</t>
  </si>
  <si>
    <t>140414, Московская область, г. Коломна, ул. Советская, д. 64А, кв. 2</t>
  </si>
  <si>
    <t>Курганский Михаил Владимирович</t>
  </si>
  <si>
    <t>ИП Курганский М.В.</t>
  </si>
  <si>
    <t>143406661372</t>
  </si>
  <si>
    <t>Республика Калмыкия</t>
  </si>
  <si>
    <t>17.06.2024</t>
  </si>
  <si>
    <t>Республика Калмыкия, р-н Целинский, поселок Бага-Чонос, ул. Ленина, д. 5, кв. 2</t>
  </si>
  <si>
    <t>ООО "Актис-Медиа"</t>
  </si>
  <si>
    <t>Актис-Медиа</t>
  </si>
  <si>
    <t>Полиграфическая организация</t>
  </si>
  <si>
    <t>7816585950</t>
  </si>
  <si>
    <t>город Санкт-Петербург</t>
  </si>
  <si>
    <t>191119, г. Санкт-Петербург, ул. Черняховского, 19, лит. А, пом 2-Н</t>
  </si>
  <si>
    <t>ООО "БРЕЙН ПРИНТ"</t>
  </si>
  <si>
    <t>БРЕЙН ПРИНТ</t>
  </si>
  <si>
    <t>7713632823</t>
  </si>
  <si>
    <t>24.06.2024</t>
  </si>
  <si>
    <t>125367, г. Москва, Аллея Сосновая, д. 2, кв. 24</t>
  </si>
  <si>
    <t>ООО "Быстропринт"</t>
  </si>
  <si>
    <t>Быстропринт</t>
  </si>
  <si>
    <t>5003150557</t>
  </si>
  <si>
    <t>21.06.2024</t>
  </si>
  <si>
    <t>142079, Московская область, г.о. Ленинский, г. Видное, промзона, ЗАО Мосмек, эт. 3, пом. 1, ком. 48</t>
  </si>
  <si>
    <t>ООО "ГЛОБАЛ ТРЕЙДИНГ"</t>
  </si>
  <si>
    <t>ГЛОБАЛ ТРЕЙДИНГ</t>
  </si>
  <si>
    <t>7705557386</t>
  </si>
  <si>
    <t>109202, г. Москва, вн.тер.г. Муниципальный Округ Нижегородский, ул. 2-ая Фрезерная, д. 14, стр. 1Г, этаж 4, офис 406</t>
  </si>
  <si>
    <t>ООО "Издательство "БЕЗОПАСНОСТЬ ТРУДА И ЖИЗНИ"</t>
  </si>
  <si>
    <t>БЕЗОПАСНОСТЬ ТРУДА И ЖИЗНИ</t>
  </si>
  <si>
    <t>7719259943</t>
  </si>
  <si>
    <t>20.06.2024</t>
  </si>
  <si>
    <t>111024, РФ, г. Москва, ул. Авиамоторная, д. 50, стр. 2, пом. 2/XI, офис 49</t>
  </si>
  <si>
    <t>ООО "Типография "Миттель Пресс"</t>
  </si>
  <si>
    <t>Миттель Пресс</t>
  </si>
  <si>
    <t>9715003824</t>
  </si>
  <si>
    <t>02.07.2024</t>
  </si>
  <si>
    <t>127254, г. Москва, ул. Руставелли, д. 11, стр. 6, офис 7</t>
  </si>
  <si>
    <t>ООО "ЦДВ "Петит"</t>
  </si>
  <si>
    <t>Петит</t>
  </si>
  <si>
    <t>5030097599</t>
  </si>
  <si>
    <t>15.06.2024</t>
  </si>
  <si>
    <t>140005, Московская область, г. Люберцы, ул. Кирова, д. 63, пом. 1, комн. 12</t>
  </si>
  <si>
    <t>Сидоренков Алексей Александрович</t>
  </si>
  <si>
    <t>ИП Сидоренков А.А.</t>
  </si>
  <si>
    <t>774304692185</t>
  </si>
  <si>
    <t>125171, г. Москва, ул. 3-я Радиаторская, д. 9, кв. 35</t>
  </si>
  <si>
    <t>Феоктистов Андрей Александрович</t>
  </si>
  <si>
    <t>ИП Феоктистов А.А.</t>
  </si>
  <si>
    <t>400300706038</t>
  </si>
  <si>
    <t>27.06.2024</t>
  </si>
  <si>
    <t>Отчет составлен 18 июля 2024 г. в 12:30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</si>
</sst>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theme="1"/>
      <name val="Microsoft Sans Serif"/>
      <family val="2"/>
      <charset val="204"/>
    </font>
    <font>
      <b/>
      <sz val="7"/>
      <color theme="1"/>
      <name val="Microsoft Sans Serif"/>
      <family val="2"/>
      <charset val="204"/>
    </font>
    <font>
      <sz val="7"/>
      <color theme="1"/>
      <name val="Microsoft Sans Serif"/>
      <family val="2"/>
      <charset val="204"/>
    </font>
    <font>
      <sz val="9"/>
      <color theme="1"/>
      <name val="Microsoft Sans Serif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CFDE1"/>
        <bgColor indexed="64"/>
      </patternFill>
    </fill>
    <fill>
      <patternFill patternType="solid">
        <fgColor rgb="FFDCDCD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7"/>
  <sheetViews>
    <sheetView tabSelected="1" workbookViewId="0"/>
  </sheetViews>
  <sheetFormatPr defaultRowHeight="15"/>
  <cols>
    <col min="1" max="1" width="3.7109375" customWidth="1"/>
    <col min="2" max="18" width="11.7109375" customWidth="1"/>
  </cols>
  <sheetData>
    <row r="1" spans="1:18" ht="27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>
      <c r="A2" s="4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</row>
    <row r="3" spans="1:18" ht="105">
      <c r="A3" s="4">
        <v>1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24</v>
      </c>
      <c r="J3" s="5" t="s">
        <v>25</v>
      </c>
      <c r="K3" s="6">
        <f>DATE(2024,9,8)</f>
        <v>45543</v>
      </c>
      <c r="L3" s="5" t="s">
        <v>26</v>
      </c>
      <c r="M3" s="5" t="s">
        <v>24</v>
      </c>
      <c r="N3" s="5" t="s">
        <v>27</v>
      </c>
      <c r="O3" s="6">
        <f>DATE(2024,7,9)</f>
        <v>45482</v>
      </c>
      <c r="P3" s="6">
        <f>DATE(2024,7,11)</f>
        <v>45484</v>
      </c>
      <c r="Q3" s="7"/>
      <c r="R3" s="5" t="s">
        <v>28</v>
      </c>
    </row>
    <row r="4" spans="1:18" ht="105">
      <c r="A4" s="4">
        <v>2</v>
      </c>
      <c r="B4" s="5" t="s">
        <v>29</v>
      </c>
      <c r="C4" s="5" t="s">
        <v>30</v>
      </c>
      <c r="D4" s="5" t="s">
        <v>20</v>
      </c>
      <c r="E4" s="5" t="s">
        <v>21</v>
      </c>
      <c r="F4" s="5" t="s">
        <v>22</v>
      </c>
      <c r="G4" s="5" t="s">
        <v>31</v>
      </c>
      <c r="H4" s="5" t="s">
        <v>32</v>
      </c>
      <c r="I4" s="5" t="s">
        <v>24</v>
      </c>
      <c r="J4" s="5" t="s">
        <v>25</v>
      </c>
      <c r="K4" s="6">
        <f>DATE(2024,9,8)</f>
        <v>45543</v>
      </c>
      <c r="L4" s="5" t="s">
        <v>26</v>
      </c>
      <c r="M4" s="5" t="s">
        <v>24</v>
      </c>
      <c r="N4" s="5" t="s">
        <v>33</v>
      </c>
      <c r="O4" s="6">
        <f>DATE(2024,7,5)</f>
        <v>45478</v>
      </c>
      <c r="P4" s="6">
        <f>DATE(2024,7,8)</f>
        <v>45481</v>
      </c>
      <c r="Q4" s="7"/>
      <c r="R4" s="5" t="s">
        <v>34</v>
      </c>
    </row>
    <row r="5" spans="1:18" ht="105">
      <c r="A5" s="4">
        <v>3</v>
      </c>
      <c r="B5" s="5" t="s">
        <v>35</v>
      </c>
      <c r="C5" s="5" t="s">
        <v>36</v>
      </c>
      <c r="D5" s="5" t="s">
        <v>20</v>
      </c>
      <c r="E5" s="5" t="s">
        <v>21</v>
      </c>
      <c r="F5" s="5" t="s">
        <v>22</v>
      </c>
      <c r="G5" s="5" t="s">
        <v>37</v>
      </c>
      <c r="H5" s="5" t="s">
        <v>24</v>
      </c>
      <c r="I5" s="5" t="s">
        <v>24</v>
      </c>
      <c r="J5" s="5" t="s">
        <v>25</v>
      </c>
      <c r="K5" s="6">
        <f>DATE(2024,9,8)</f>
        <v>45543</v>
      </c>
      <c r="L5" s="5" t="s">
        <v>26</v>
      </c>
      <c r="M5" s="5" t="s">
        <v>24</v>
      </c>
      <c r="N5" s="7"/>
      <c r="O5" s="6">
        <f>DATE(2024,7,3)</f>
        <v>45476</v>
      </c>
      <c r="P5" s="6">
        <f>DATE(2024,7,4)</f>
        <v>45477</v>
      </c>
      <c r="Q5" s="7"/>
      <c r="R5" s="5" t="s">
        <v>38</v>
      </c>
    </row>
    <row r="6" spans="1:18" ht="105">
      <c r="A6" s="4">
        <v>4</v>
      </c>
      <c r="B6" s="5" t="s">
        <v>39</v>
      </c>
      <c r="C6" s="5" t="s">
        <v>40</v>
      </c>
      <c r="D6" s="5" t="s">
        <v>20</v>
      </c>
      <c r="E6" s="5" t="s">
        <v>21</v>
      </c>
      <c r="F6" s="5" t="s">
        <v>22</v>
      </c>
      <c r="G6" s="5" t="s">
        <v>41</v>
      </c>
      <c r="H6" s="5" t="s">
        <v>24</v>
      </c>
      <c r="I6" s="5" t="s">
        <v>24</v>
      </c>
      <c r="J6" s="5" t="s">
        <v>25</v>
      </c>
      <c r="K6" s="6">
        <f>DATE(2024,9,8)</f>
        <v>45543</v>
      </c>
      <c r="L6" s="5" t="s">
        <v>26</v>
      </c>
      <c r="M6" s="5" t="s">
        <v>24</v>
      </c>
      <c r="N6" s="5" t="s">
        <v>42</v>
      </c>
      <c r="O6" s="6">
        <f>DATE(2024,7,9)</f>
        <v>45482</v>
      </c>
      <c r="P6" s="6">
        <f>DATE(2024,7,9)</f>
        <v>45482</v>
      </c>
      <c r="Q6" s="7"/>
      <c r="R6" s="5" t="s">
        <v>43</v>
      </c>
    </row>
    <row r="7" spans="1:18" ht="105">
      <c r="A7" s="4">
        <v>5</v>
      </c>
      <c r="B7" s="5" t="s">
        <v>44</v>
      </c>
      <c r="C7" s="5" t="s">
        <v>45</v>
      </c>
      <c r="D7" s="5" t="s">
        <v>20</v>
      </c>
      <c r="E7" s="5" t="s">
        <v>21</v>
      </c>
      <c r="F7" s="5" t="s">
        <v>22</v>
      </c>
      <c r="G7" s="5" t="s">
        <v>46</v>
      </c>
      <c r="H7" s="5" t="s">
        <v>47</v>
      </c>
      <c r="I7" s="5" t="s">
        <v>24</v>
      </c>
      <c r="J7" s="5" t="s">
        <v>25</v>
      </c>
      <c r="K7" s="6">
        <f>DATE(2024,9,8)</f>
        <v>45543</v>
      </c>
      <c r="L7" s="5" t="s">
        <v>26</v>
      </c>
      <c r="M7" s="5" t="s">
        <v>24</v>
      </c>
      <c r="N7" s="5" t="s">
        <v>48</v>
      </c>
      <c r="O7" s="6">
        <f>DATE(2024,7,1)</f>
        <v>45474</v>
      </c>
      <c r="P7" s="6">
        <f>DATE(2024,7,18)</f>
        <v>45491</v>
      </c>
      <c r="Q7" s="7"/>
      <c r="R7" s="5" t="s">
        <v>49</v>
      </c>
    </row>
    <row r="8" spans="1:18" ht="105">
      <c r="A8" s="4">
        <v>6</v>
      </c>
      <c r="B8" s="5" t="s">
        <v>50</v>
      </c>
      <c r="C8" s="5" t="s">
        <v>51</v>
      </c>
      <c r="D8" s="5" t="s">
        <v>20</v>
      </c>
      <c r="E8" s="5" t="s">
        <v>21</v>
      </c>
      <c r="F8" s="5" t="s">
        <v>52</v>
      </c>
      <c r="G8" s="5" t="s">
        <v>53</v>
      </c>
      <c r="H8" s="5" t="s">
        <v>54</v>
      </c>
      <c r="I8" s="5" t="s">
        <v>24</v>
      </c>
      <c r="J8" s="5" t="s">
        <v>25</v>
      </c>
      <c r="K8" s="6">
        <f>DATE(2024,9,8)</f>
        <v>45543</v>
      </c>
      <c r="L8" s="5" t="s">
        <v>26</v>
      </c>
      <c r="M8" s="5" t="s">
        <v>24</v>
      </c>
      <c r="N8" s="5" t="s">
        <v>33</v>
      </c>
      <c r="O8" s="6">
        <f>DATE(2024,7,15)</f>
        <v>45488</v>
      </c>
      <c r="P8" s="6">
        <f>DATE(2024,7,15)</f>
        <v>45488</v>
      </c>
      <c r="Q8" s="7"/>
      <c r="R8" s="5" t="s">
        <v>55</v>
      </c>
    </row>
    <row r="9" spans="1:18" ht="105">
      <c r="A9" s="4">
        <v>7</v>
      </c>
      <c r="B9" s="5" t="s">
        <v>56</v>
      </c>
      <c r="C9" s="5" t="s">
        <v>57</v>
      </c>
      <c r="D9" s="5" t="s">
        <v>20</v>
      </c>
      <c r="E9" s="5" t="s">
        <v>21</v>
      </c>
      <c r="F9" s="5" t="s">
        <v>52</v>
      </c>
      <c r="G9" s="5" t="s">
        <v>58</v>
      </c>
      <c r="H9" s="5" t="s">
        <v>32</v>
      </c>
      <c r="I9" s="5" t="s">
        <v>24</v>
      </c>
      <c r="J9" s="5" t="s">
        <v>25</v>
      </c>
      <c r="K9" s="6">
        <f>DATE(2024,9,8)</f>
        <v>45543</v>
      </c>
      <c r="L9" s="5" t="s">
        <v>26</v>
      </c>
      <c r="M9" s="5" t="s">
        <v>24</v>
      </c>
      <c r="N9" s="5" t="s">
        <v>59</v>
      </c>
      <c r="O9" s="6">
        <f>DATE(2024,6,25)</f>
        <v>45468</v>
      </c>
      <c r="P9" s="6">
        <f>DATE(2024,6,27)</f>
        <v>45470</v>
      </c>
      <c r="Q9" s="7"/>
      <c r="R9" s="5" t="s">
        <v>60</v>
      </c>
    </row>
    <row r="10" spans="1:18" ht="105">
      <c r="A10" s="4">
        <v>8</v>
      </c>
      <c r="B10" s="5" t="s">
        <v>61</v>
      </c>
      <c r="C10" s="5" t="s">
        <v>62</v>
      </c>
      <c r="D10" s="5" t="s">
        <v>20</v>
      </c>
      <c r="E10" s="5" t="s">
        <v>21</v>
      </c>
      <c r="F10" s="5" t="s">
        <v>52</v>
      </c>
      <c r="G10" s="5" t="s">
        <v>63</v>
      </c>
      <c r="H10" s="5" t="s">
        <v>24</v>
      </c>
      <c r="I10" s="5" t="s">
        <v>24</v>
      </c>
      <c r="J10" s="5" t="s">
        <v>25</v>
      </c>
      <c r="K10" s="6">
        <f>DATE(2024,9,8)</f>
        <v>45543</v>
      </c>
      <c r="L10" s="5" t="s">
        <v>26</v>
      </c>
      <c r="M10" s="5" t="s">
        <v>24</v>
      </c>
      <c r="N10" s="5" t="s">
        <v>64</v>
      </c>
      <c r="O10" s="6">
        <f>DATE(2024,7,15)</f>
        <v>45488</v>
      </c>
      <c r="P10" s="6">
        <f>DATE(2024,7,15)</f>
        <v>45488</v>
      </c>
      <c r="Q10" s="7"/>
      <c r="R10" s="5" t="s">
        <v>65</v>
      </c>
    </row>
    <row r="11" spans="1:18" ht="105">
      <c r="A11" s="4">
        <v>9</v>
      </c>
      <c r="B11" s="5" t="s">
        <v>66</v>
      </c>
      <c r="C11" s="5" t="s">
        <v>67</v>
      </c>
      <c r="D11" s="5" t="s">
        <v>20</v>
      </c>
      <c r="E11" s="5" t="s">
        <v>21</v>
      </c>
      <c r="F11" s="5" t="s">
        <v>52</v>
      </c>
      <c r="G11" s="5" t="s">
        <v>68</v>
      </c>
      <c r="H11" s="5" t="s">
        <v>32</v>
      </c>
      <c r="I11" s="5" t="s">
        <v>24</v>
      </c>
      <c r="J11" s="5" t="s">
        <v>25</v>
      </c>
      <c r="K11" s="6">
        <f>DATE(2024,9,8)</f>
        <v>45543</v>
      </c>
      <c r="L11" s="5" t="s">
        <v>26</v>
      </c>
      <c r="M11" s="5" t="s">
        <v>24</v>
      </c>
      <c r="N11" s="5" t="s">
        <v>48</v>
      </c>
      <c r="O11" s="6">
        <f>DATE(2024,7,1)</f>
        <v>45474</v>
      </c>
      <c r="P11" s="6">
        <f>DATE(2024,7,1)</f>
        <v>45474</v>
      </c>
      <c r="Q11" s="7"/>
      <c r="R11" s="5" t="s">
        <v>69</v>
      </c>
    </row>
    <row r="12" spans="1:18" ht="105">
      <c r="A12" s="4">
        <v>10</v>
      </c>
      <c r="B12" s="5" t="s">
        <v>70</v>
      </c>
      <c r="C12" s="5" t="s">
        <v>71</v>
      </c>
      <c r="D12" s="5" t="s">
        <v>20</v>
      </c>
      <c r="E12" s="5" t="s">
        <v>21</v>
      </c>
      <c r="F12" s="5" t="s">
        <v>52</v>
      </c>
      <c r="G12" s="5" t="s">
        <v>72</v>
      </c>
      <c r="H12" s="5" t="s">
        <v>32</v>
      </c>
      <c r="I12" s="5" t="s">
        <v>24</v>
      </c>
      <c r="J12" s="5" t="s">
        <v>25</v>
      </c>
      <c r="K12" s="6">
        <f>DATE(2024,9,8)</f>
        <v>45543</v>
      </c>
      <c r="L12" s="5" t="s">
        <v>26</v>
      </c>
      <c r="M12" s="5" t="s">
        <v>24</v>
      </c>
      <c r="N12" s="5" t="s">
        <v>73</v>
      </c>
      <c r="O12" s="6">
        <f>DATE(2024,7,4)</f>
        <v>45477</v>
      </c>
      <c r="P12" s="6">
        <f>DATE(2024,7,5)</f>
        <v>45478</v>
      </c>
      <c r="Q12" s="7"/>
      <c r="R12" s="5" t="s">
        <v>74</v>
      </c>
    </row>
    <row r="13" spans="1:18" ht="105">
      <c r="A13" s="4">
        <v>11</v>
      </c>
      <c r="B13" s="5" t="s">
        <v>75</v>
      </c>
      <c r="C13" s="5" t="s">
        <v>76</v>
      </c>
      <c r="D13" s="5" t="s">
        <v>20</v>
      </c>
      <c r="E13" s="5" t="s">
        <v>21</v>
      </c>
      <c r="F13" s="5" t="s">
        <v>52</v>
      </c>
      <c r="G13" s="5" t="s">
        <v>77</v>
      </c>
      <c r="H13" s="5" t="s">
        <v>32</v>
      </c>
      <c r="I13" s="5" t="s">
        <v>24</v>
      </c>
      <c r="J13" s="5" t="s">
        <v>25</v>
      </c>
      <c r="K13" s="6">
        <f>DATE(2024,9,8)</f>
        <v>45543</v>
      </c>
      <c r="L13" s="5" t="s">
        <v>26</v>
      </c>
      <c r="M13" s="5" t="s">
        <v>24</v>
      </c>
      <c r="N13" s="5" t="s">
        <v>78</v>
      </c>
      <c r="O13" s="6">
        <f>DATE(2024,7,11)</f>
        <v>45484</v>
      </c>
      <c r="P13" s="6">
        <f>DATE(2024,7,11)</f>
        <v>45484</v>
      </c>
      <c r="Q13" s="7"/>
      <c r="R13" s="5" t="s">
        <v>79</v>
      </c>
    </row>
    <row r="14" spans="1:18" ht="105">
      <c r="A14" s="4">
        <v>12</v>
      </c>
      <c r="B14" s="5" t="s">
        <v>80</v>
      </c>
      <c r="C14" s="5" t="s">
        <v>81</v>
      </c>
      <c r="D14" s="5" t="s">
        <v>20</v>
      </c>
      <c r="E14" s="5" t="s">
        <v>21</v>
      </c>
      <c r="F14" s="5" t="s">
        <v>52</v>
      </c>
      <c r="G14" s="5" t="s">
        <v>82</v>
      </c>
      <c r="H14" s="5" t="s">
        <v>24</v>
      </c>
      <c r="I14" s="5" t="s">
        <v>24</v>
      </c>
      <c r="J14" s="5" t="s">
        <v>25</v>
      </c>
      <c r="K14" s="6">
        <f>DATE(2024,9,8)</f>
        <v>45543</v>
      </c>
      <c r="L14" s="5" t="s">
        <v>26</v>
      </c>
      <c r="M14" s="5" t="s">
        <v>24</v>
      </c>
      <c r="N14" s="5" t="s">
        <v>83</v>
      </c>
      <c r="O14" s="6">
        <f>DATE(2024,6,21)</f>
        <v>45464</v>
      </c>
      <c r="P14" s="6">
        <f>DATE(2024,6,26)</f>
        <v>45469</v>
      </c>
      <c r="Q14" s="7"/>
      <c r="R14" s="5" t="s">
        <v>84</v>
      </c>
    </row>
    <row r="15" spans="1:18" ht="105">
      <c r="A15" s="4">
        <v>13</v>
      </c>
      <c r="B15" s="5" t="s">
        <v>85</v>
      </c>
      <c r="C15" s="5" t="s">
        <v>86</v>
      </c>
      <c r="D15" s="5" t="s">
        <v>20</v>
      </c>
      <c r="E15" s="5" t="s">
        <v>21</v>
      </c>
      <c r="F15" s="5" t="s">
        <v>22</v>
      </c>
      <c r="G15" s="5" t="s">
        <v>87</v>
      </c>
      <c r="H15" s="5" t="s">
        <v>32</v>
      </c>
      <c r="I15" s="5" t="s">
        <v>24</v>
      </c>
      <c r="J15" s="5" t="s">
        <v>25</v>
      </c>
      <c r="K15" s="6">
        <f>DATE(2024,9,8)</f>
        <v>45543</v>
      </c>
      <c r="L15" s="5" t="s">
        <v>26</v>
      </c>
      <c r="M15" s="5" t="s">
        <v>24</v>
      </c>
      <c r="N15" s="5" t="s">
        <v>64</v>
      </c>
      <c r="O15" s="6">
        <f>DATE(2024,6,26)</f>
        <v>45469</v>
      </c>
      <c r="P15" s="6">
        <f>DATE(2024,7,1)</f>
        <v>45474</v>
      </c>
      <c r="Q15" s="7"/>
      <c r="R15" s="5" t="s">
        <v>88</v>
      </c>
    </row>
    <row r="16" spans="1:18" ht="105">
      <c r="A16" s="4">
        <v>14</v>
      </c>
      <c r="B16" s="5" t="s">
        <v>89</v>
      </c>
      <c r="C16" s="5" t="s">
        <v>90</v>
      </c>
      <c r="D16" s="5" t="s">
        <v>20</v>
      </c>
      <c r="E16" s="5" t="s">
        <v>21</v>
      </c>
      <c r="F16" s="5" t="s">
        <v>22</v>
      </c>
      <c r="G16" s="5" t="s">
        <v>91</v>
      </c>
      <c r="H16" s="5" t="s">
        <v>32</v>
      </c>
      <c r="I16" s="5" t="s">
        <v>24</v>
      </c>
      <c r="J16" s="5" t="s">
        <v>25</v>
      </c>
      <c r="K16" s="6">
        <f>DATE(2024,9,8)</f>
        <v>45543</v>
      </c>
      <c r="L16" s="5" t="s">
        <v>26</v>
      </c>
      <c r="M16" s="5" t="s">
        <v>24</v>
      </c>
      <c r="N16" s="5" t="s">
        <v>92</v>
      </c>
      <c r="O16" s="6">
        <f>DATE(2024,6,28)</f>
        <v>45471</v>
      </c>
      <c r="P16" s="6">
        <f>DATE(2024,7,8)</f>
        <v>45481</v>
      </c>
      <c r="Q16" s="7"/>
      <c r="R16" s="5" t="s">
        <v>60</v>
      </c>
    </row>
    <row r="17" spans="1:18">
      <c r="A17" s="10" t="s">
        <v>93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9"/>
    </row>
  </sheetData>
  <mergeCells count="2">
    <mergeCell ref="A1:R1"/>
    <mergeCell ref="A17:R17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2024-07-18T09:30:41Z</dcterms:created>
  <dcterms:modified xsi:type="dcterms:W3CDTF">2024-07-18T09:31:07Z</dcterms:modified>
</cp:coreProperties>
</file>